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CE\zámek_střecha (celková rekonstrukce)\SPAD_krov\2_etapa_aktualizace_2023\"/>
    </mc:Choice>
  </mc:AlternateContent>
  <xr:revisionPtr revIDLastSave="0" documentId="13_ncr:1_{7326E79F-24B0-42EE-B389-8C46C578B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 (Výkaz výměr)" sheetId="1" r:id="rId1"/>
    <sheet name="List2 (Výkaz dřevěných prvků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20" i="2" l="1"/>
  <c r="D19" i="2"/>
  <c r="D18" i="2"/>
  <c r="F31" i="1" l="1"/>
  <c r="F32" i="1" s="1"/>
  <c r="F33" i="1" s="1"/>
  <c r="F34" i="1" s="1"/>
</calcChain>
</file>

<file path=xl/sharedStrings.xml><?xml version="1.0" encoding="utf-8"?>
<sst xmlns="http://schemas.openxmlformats.org/spreadsheetml/2006/main" count="178" uniqueCount="78">
  <si>
    <t xml:space="preserve">Položka			</t>
  </si>
  <si>
    <t>výměra</t>
  </si>
  <si>
    <t>jednot. cena</t>
  </si>
  <si>
    <t>celkem bez DPH</t>
  </si>
  <si>
    <t>Demontáž omítaných podhledů stropu 2.NP</t>
  </si>
  <si>
    <t>Kč</t>
  </si>
  <si>
    <t>Demontáž krovu východní části jižního křídla, 21 vazeb krovu, rozvinutá plocha</t>
  </si>
  <si>
    <t>Demontáž okapních žlabů vč. háků</t>
  </si>
  <si>
    <t>Kč/bm</t>
  </si>
  <si>
    <t>Demontáž svislých dešťových svodů vč. držáků</t>
  </si>
  <si>
    <t>Odvoz a likvidace odpadů</t>
  </si>
  <si>
    <t>Kč/t</t>
  </si>
  <si>
    <t>Spojovací a jiný spotřební materiál</t>
  </si>
  <si>
    <t>Oprava krovu a stropu nad 2.NP – práce</t>
  </si>
  <si>
    <t>Střešní plášť nový (bobrovka dvojitá, hřeben, latě, folie) dodávka + montáž</t>
  </si>
  <si>
    <t>Nové vikýře, pultová střecha 30°, omítané boky, oplechování, dodávka + montáž</t>
  </si>
  <si>
    <t>Kč/ks</t>
  </si>
  <si>
    <t>Dřevěná okna do vikýřů, výklopná, čiré sklo, historizující kování, dodávka + montáž</t>
  </si>
  <si>
    <t>Centrální vikýř, zděný štít, štuková výzdoby, sedlová střecha, dodávka + montáž</t>
  </si>
  <si>
    <t>Hlavní římsa a koruna zdiva, dozdívky a opravy zdiva, materiál + práce</t>
  </si>
  <si>
    <t>Hlavní římsa, obnova profilace ve štukové omítce, materiál, pomoc. kce, práce</t>
  </si>
  <si>
    <t>Nový okapní žlab, měděný plech, dodávka a montáž vč. háků</t>
  </si>
  <si>
    <t>Vnitrostaveništní přesuny hmot</t>
  </si>
  <si>
    <t>Pomocné stavební práce</t>
  </si>
  <si>
    <t>Kč/hod.</t>
  </si>
  <si>
    <t>Lešení, v=10,0 m, š=2 x 24,0m, včetně sítí, zápůjčka na 6 měsíců</t>
  </si>
  <si>
    <t>Lešení, doprava, montáž a demontáž</t>
  </si>
  <si>
    <t xml:space="preserve">Vnitřní lešení, ochrana před pádem, v=3,5 m, š=2x16 m, zápůjčka 3 měsíce </t>
  </si>
  <si>
    <t>Vnitřní lešení, doprava, montáž a demontáž</t>
  </si>
  <si>
    <t>Autojeřáb Tatra 815, 28T, 25m výložník, práce na místě</t>
  </si>
  <si>
    <t>Autojeřáb Tatra, doprava na místo</t>
  </si>
  <si>
    <t xml:space="preserve">Dřevěné okno centrálního vikýře, eliptické, čiré sklo, historizující kování, dod. + montáž      </t>
  </si>
  <si>
    <t xml:space="preserve">Nový dešťový svod, měděný plech, 3,0 m nad terenem imitace mědi, dodávka + montáž     </t>
  </si>
  <si>
    <t>bm</t>
  </si>
  <si>
    <t>Kč/m²</t>
  </si>
  <si>
    <t xml:space="preserve">Kč </t>
  </si>
  <si>
    <t>Kč/m³</t>
  </si>
  <si>
    <t>Kč/km</t>
  </si>
  <si>
    <t>ZÁMEK KRÁLŮV DVŮR, REKONSTRUKCE KROVU A STŘEŠNÍHO PLÁŠTĚ JIŽNÍHO KŘÍDLA
DRUHÁ ETAPA REKONSTRUKCE – VÝKAZ VÝMĚR – 08/2023</t>
  </si>
  <si>
    <t>Mezisoučet</t>
  </si>
  <si>
    <t>Cena celkem bez DPH</t>
  </si>
  <si>
    <t>Cena celkem s DPH 21 %</t>
  </si>
  <si>
    <t>%</t>
  </si>
  <si>
    <t>jednotka</t>
  </si>
  <si>
    <t xml:space="preserve"> m²</t>
  </si>
  <si>
    <t>t</t>
  </si>
  <si>
    <t>m³</t>
  </si>
  <si>
    <t>kpl</t>
  </si>
  <si>
    <t>m²</t>
  </si>
  <si>
    <t>ks</t>
  </si>
  <si>
    <t>hod.</t>
  </si>
  <si>
    <t>km</t>
  </si>
  <si>
    <t>jednot. výměry</t>
  </si>
  <si>
    <t>jednot. ceny</t>
  </si>
  <si>
    <t>Prvek</t>
  </si>
  <si>
    <t>Dodávka materiálu dle výkazu dřevěných prvků (podrobný rozpis viz následující List2)</t>
  </si>
  <si>
    <t>objem</t>
  </si>
  <si>
    <r>
      <rPr>
        <b/>
        <sz val="11"/>
        <color theme="1"/>
        <rFont val="Arial"/>
        <family val="2"/>
        <charset val="238"/>
      </rPr>
      <t>Výkaz dřevěných prvků pro 2. etapu rekonstrukce</t>
    </r>
    <r>
      <rPr>
        <sz val="11"/>
        <color theme="1"/>
        <rFont val="Arial"/>
        <family val="2"/>
        <charset val="238"/>
      </rPr>
      <t xml:space="preserve">
Dle výkazu ze statiky, může být upraveno dle skutečného stavu krovu zjištěného při demontáži </t>
    </r>
  </si>
  <si>
    <t>Pozednice, modřín 140/180</t>
  </si>
  <si>
    <t>Vazný trám, smrk 280/290</t>
  </si>
  <si>
    <t>Rákosník, smrk 240/240</t>
  </si>
  <si>
    <t>Krokev, smrk 160/160</t>
  </si>
  <si>
    <t>Námětek, smrk 150/150</t>
  </si>
  <si>
    <t>Pásek, smrk 160/160</t>
  </si>
  <si>
    <t>Hambalek, smrk 150/200</t>
  </si>
  <si>
    <t>Sloupek, smrk 150/150</t>
  </si>
  <si>
    <t>Ztužení krovu, smrk 120/30</t>
  </si>
  <si>
    <t>Záklop, fošny 40 mm</t>
  </si>
  <si>
    <t>Podbití stropů, prkna 24 mm</t>
  </si>
  <si>
    <t>Podložky pod pozednice, dub 400/600/22</t>
  </si>
  <si>
    <t>Podložky pod rákosníky, dub 200/250/43</t>
  </si>
  <si>
    <t>Podložky ztužení, vodovzdorná překližka 150400/10</t>
  </si>
  <si>
    <t>Prořezy, čepy, přeplátování, …</t>
  </si>
  <si>
    <t>Dřevěné prvky celkem</t>
  </si>
  <si>
    <t>celkový počet</t>
  </si>
  <si>
    <t>Vedlejší rozpočtové náklady
(zařízení staveniště vč. energií, každodenní zakrývání a zabezpečení stavby,
doprava zaměstnanců, mimostaveništní doprava, ztížené podmínky na stavbě (výškové práce),
vliv prací na památkově chráněném objektu,..)</t>
  </si>
  <si>
    <t>Šetrné rozebrání stávající krytiny a uskladnění k dalšímu použití</t>
  </si>
  <si>
    <t>Střešní plášť stávající (vikýře, latě, folie, klempířské prvky) – demontáž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</si>
</sst>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2" borderId="2" xfId="0" applyFont="1" applyFill="1" applyBorder="1"/>
    <xf numFmtId="0" fontId="3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justify" vertical="center" wrapText="1"/>
    </xf>
    <xf numFmtId="43" fontId="2" fillId="2" borderId="2" xfId="1" applyFont="1" applyFill="1" applyBorder="1"/>
    <xf numFmtId="43" fontId="2" fillId="0" borderId="0" xfId="1" applyFont="1"/>
    <xf numFmtId="43" fontId="2" fillId="0" borderId="1" xfId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70" zoomScaleNormal="70" workbookViewId="0">
      <selection activeCell="N28" sqref="N28"/>
    </sheetView>
  </sheetViews>
  <sheetFormatPr defaultRowHeight="15" x14ac:dyDescent="0.25"/>
  <cols>
    <col min="1" max="1" width="82.42578125" customWidth="1"/>
    <col min="2" max="2" width="7.7109375" customWidth="1"/>
    <col min="3" max="3" width="7.140625" customWidth="1"/>
    <col min="4" max="4" width="13.42578125" customWidth="1"/>
    <col min="5" max="5" width="6.85546875" customWidth="1"/>
    <col min="6" max="6" width="17.28515625" customWidth="1"/>
  </cols>
  <sheetData>
    <row r="1" spans="1:9" ht="30" x14ac:dyDescent="0.25">
      <c r="A1" s="4" t="s">
        <v>38</v>
      </c>
    </row>
    <row r="2" spans="1:9" x14ac:dyDescent="0.25">
      <c r="A2" s="4"/>
    </row>
    <row r="3" spans="1:9" ht="26.1" customHeight="1" x14ac:dyDescent="0.25">
      <c r="A3" s="3" t="s">
        <v>0</v>
      </c>
      <c r="B3" s="3" t="s">
        <v>1</v>
      </c>
      <c r="C3" s="3" t="s">
        <v>52</v>
      </c>
      <c r="D3" s="3" t="s">
        <v>2</v>
      </c>
      <c r="E3" s="3" t="s">
        <v>53</v>
      </c>
      <c r="F3" s="3" t="s">
        <v>3</v>
      </c>
      <c r="G3" s="3" t="s">
        <v>43</v>
      </c>
      <c r="H3" s="3"/>
      <c r="I3" s="3"/>
    </row>
    <row r="4" spans="1:9" ht="26.1" customHeight="1" x14ac:dyDescent="0.25">
      <c r="A4" s="2" t="s">
        <v>76</v>
      </c>
      <c r="B4" s="2">
        <v>400</v>
      </c>
      <c r="C4" s="2" t="s">
        <v>44</v>
      </c>
      <c r="D4" s="13"/>
      <c r="E4" s="2" t="s">
        <v>34</v>
      </c>
      <c r="F4" s="14">
        <f>B4*D4</f>
        <v>0</v>
      </c>
      <c r="G4" s="2" t="s">
        <v>5</v>
      </c>
      <c r="H4" s="3"/>
      <c r="I4" s="3"/>
    </row>
    <row r="5" spans="1:9" x14ac:dyDescent="0.25">
      <c r="A5" s="2" t="s">
        <v>77</v>
      </c>
      <c r="B5" s="2">
        <v>400</v>
      </c>
      <c r="C5" s="2" t="s">
        <v>44</v>
      </c>
      <c r="D5" s="13"/>
      <c r="E5" s="2" t="s">
        <v>34</v>
      </c>
      <c r="F5" s="14">
        <f>B5*D5</f>
        <v>0</v>
      </c>
      <c r="G5" s="2" t="s">
        <v>5</v>
      </c>
      <c r="H5" s="2"/>
      <c r="I5" s="2"/>
    </row>
    <row r="6" spans="1:9" x14ac:dyDescent="0.25">
      <c r="A6" s="2" t="s">
        <v>4</v>
      </c>
      <c r="B6" s="2">
        <v>160</v>
      </c>
      <c r="C6" s="2" t="s">
        <v>44</v>
      </c>
      <c r="D6" s="13"/>
      <c r="E6" s="2" t="s">
        <v>34</v>
      </c>
      <c r="F6" s="14">
        <f>B6*D6</f>
        <v>0</v>
      </c>
      <c r="G6" s="2" t="s">
        <v>35</v>
      </c>
      <c r="H6" s="2"/>
      <c r="I6" s="2"/>
    </row>
    <row r="7" spans="1:9" x14ac:dyDescent="0.25">
      <c r="A7" s="2" t="s">
        <v>6</v>
      </c>
      <c r="B7" s="2">
        <v>680</v>
      </c>
      <c r="C7" s="2" t="s">
        <v>44</v>
      </c>
      <c r="D7" s="13"/>
      <c r="E7" s="2" t="s">
        <v>34</v>
      </c>
      <c r="F7" s="14">
        <f t="shared" ref="F7:F30" si="0">B7*D7</f>
        <v>0</v>
      </c>
      <c r="G7" s="2" t="s">
        <v>35</v>
      </c>
      <c r="H7" s="2"/>
      <c r="I7" s="2"/>
    </row>
    <row r="8" spans="1:9" x14ac:dyDescent="0.25">
      <c r="A8" s="2" t="s">
        <v>7</v>
      </c>
      <c r="B8" s="2">
        <v>44</v>
      </c>
      <c r="C8" s="2" t="s">
        <v>33</v>
      </c>
      <c r="D8" s="13"/>
      <c r="E8" s="2" t="s">
        <v>8</v>
      </c>
      <c r="F8" s="14">
        <f t="shared" si="0"/>
        <v>0</v>
      </c>
      <c r="G8" s="2" t="s">
        <v>35</v>
      </c>
      <c r="H8" s="2"/>
      <c r="I8" s="2"/>
    </row>
    <row r="9" spans="1:9" x14ac:dyDescent="0.25">
      <c r="A9" s="2" t="s">
        <v>9</v>
      </c>
      <c r="B9" s="2">
        <v>18</v>
      </c>
      <c r="C9" s="2" t="s">
        <v>33</v>
      </c>
      <c r="D9" s="13"/>
      <c r="E9" s="2" t="s">
        <v>8</v>
      </c>
      <c r="F9" s="14">
        <f t="shared" si="0"/>
        <v>0</v>
      </c>
      <c r="G9" s="2" t="s">
        <v>35</v>
      </c>
      <c r="H9" s="2"/>
      <c r="I9" s="2"/>
    </row>
    <row r="10" spans="1:9" x14ac:dyDescent="0.25">
      <c r="A10" s="2" t="s">
        <v>10</v>
      </c>
      <c r="B10" s="2">
        <v>35</v>
      </c>
      <c r="C10" s="2" t="s">
        <v>45</v>
      </c>
      <c r="D10" s="13"/>
      <c r="E10" s="2" t="s">
        <v>11</v>
      </c>
      <c r="F10" s="14">
        <f t="shared" si="0"/>
        <v>0</v>
      </c>
      <c r="G10" s="2" t="s">
        <v>35</v>
      </c>
      <c r="H10" s="2"/>
      <c r="I10" s="2"/>
    </row>
    <row r="11" spans="1:9" x14ac:dyDescent="0.25">
      <c r="A11" s="2" t="s">
        <v>55</v>
      </c>
      <c r="B11" s="2">
        <v>47.3</v>
      </c>
      <c r="C11" s="2" t="s">
        <v>46</v>
      </c>
      <c r="D11" s="13"/>
      <c r="E11" s="2" t="s">
        <v>36</v>
      </c>
      <c r="F11" s="14">
        <f t="shared" si="0"/>
        <v>0</v>
      </c>
      <c r="G11" s="2" t="s">
        <v>35</v>
      </c>
      <c r="H11" s="2"/>
      <c r="I11" s="2"/>
    </row>
    <row r="12" spans="1:9" x14ac:dyDescent="0.25">
      <c r="A12" s="2" t="s">
        <v>12</v>
      </c>
      <c r="B12" s="2">
        <v>1</v>
      </c>
      <c r="C12" s="2" t="s">
        <v>47</v>
      </c>
      <c r="D12" s="13"/>
      <c r="E12" s="2"/>
      <c r="F12" s="14">
        <f t="shared" si="0"/>
        <v>0</v>
      </c>
      <c r="G12" s="2" t="s">
        <v>35</v>
      </c>
      <c r="H12" s="2"/>
      <c r="I12" s="2"/>
    </row>
    <row r="13" spans="1:9" x14ac:dyDescent="0.25">
      <c r="A13" s="2" t="s">
        <v>13</v>
      </c>
      <c r="B13" s="2">
        <v>680</v>
      </c>
      <c r="C13" s="2" t="s">
        <v>48</v>
      </c>
      <c r="D13" s="13"/>
      <c r="E13" s="2" t="s">
        <v>34</v>
      </c>
      <c r="F13" s="14">
        <f t="shared" si="0"/>
        <v>0</v>
      </c>
      <c r="G13" s="2" t="s">
        <v>35</v>
      </c>
      <c r="H13" s="2"/>
      <c r="I13" s="2"/>
    </row>
    <row r="14" spans="1:9" x14ac:dyDescent="0.25">
      <c r="A14" s="2" t="s">
        <v>14</v>
      </c>
      <c r="B14" s="2">
        <v>400</v>
      </c>
      <c r="C14" s="2" t="s">
        <v>48</v>
      </c>
      <c r="D14" s="13"/>
      <c r="E14" s="2" t="s">
        <v>34</v>
      </c>
      <c r="F14" s="14">
        <f t="shared" si="0"/>
        <v>0</v>
      </c>
      <c r="G14" s="2" t="s">
        <v>35</v>
      </c>
      <c r="H14" s="2"/>
      <c r="I14" s="2"/>
    </row>
    <row r="15" spans="1:9" x14ac:dyDescent="0.25">
      <c r="A15" s="2" t="s">
        <v>15</v>
      </c>
      <c r="B15" s="2">
        <v>9</v>
      </c>
      <c r="C15" s="2" t="s">
        <v>49</v>
      </c>
      <c r="D15" s="13"/>
      <c r="E15" s="2" t="s">
        <v>16</v>
      </c>
      <c r="F15" s="14">
        <f t="shared" si="0"/>
        <v>0</v>
      </c>
      <c r="G15" s="2" t="s">
        <v>35</v>
      </c>
      <c r="H15" s="2"/>
      <c r="I15" s="2"/>
    </row>
    <row r="16" spans="1:9" x14ac:dyDescent="0.25">
      <c r="A16" s="2" t="s">
        <v>17</v>
      </c>
      <c r="B16" s="2">
        <v>9</v>
      </c>
      <c r="C16" s="2" t="s">
        <v>49</v>
      </c>
      <c r="D16" s="13"/>
      <c r="E16" s="2" t="s">
        <v>16</v>
      </c>
      <c r="F16" s="14">
        <f t="shared" si="0"/>
        <v>0</v>
      </c>
      <c r="G16" s="2" t="s">
        <v>35</v>
      </c>
      <c r="H16" s="2"/>
      <c r="I16" s="2"/>
    </row>
    <row r="17" spans="1:9" x14ac:dyDescent="0.25">
      <c r="A17" s="2" t="s">
        <v>18</v>
      </c>
      <c r="B17" s="2">
        <v>1</v>
      </c>
      <c r="C17" s="2" t="s">
        <v>47</v>
      </c>
      <c r="D17" s="13"/>
      <c r="E17" s="2"/>
      <c r="F17" s="14">
        <f t="shared" si="0"/>
        <v>0</v>
      </c>
      <c r="G17" s="2" t="s">
        <v>35</v>
      </c>
      <c r="H17" s="2"/>
      <c r="I17" s="2"/>
    </row>
    <row r="18" spans="1:9" x14ac:dyDescent="0.25">
      <c r="A18" s="2" t="s">
        <v>31</v>
      </c>
      <c r="B18" s="2">
        <v>1</v>
      </c>
      <c r="C18" s="2" t="s">
        <v>49</v>
      </c>
      <c r="D18" s="13"/>
      <c r="E18" s="2" t="s">
        <v>16</v>
      </c>
      <c r="F18" s="14">
        <f t="shared" si="0"/>
        <v>0</v>
      </c>
      <c r="G18" s="2" t="s">
        <v>35</v>
      </c>
      <c r="H18" s="2"/>
      <c r="I18" s="2"/>
    </row>
    <row r="19" spans="1:9" x14ac:dyDescent="0.25">
      <c r="A19" s="2" t="s">
        <v>19</v>
      </c>
      <c r="B19" s="2">
        <v>25</v>
      </c>
      <c r="C19" s="2" t="s">
        <v>33</v>
      </c>
      <c r="D19" s="13"/>
      <c r="E19" s="2" t="s">
        <v>8</v>
      </c>
      <c r="F19" s="14">
        <f t="shared" si="0"/>
        <v>0</v>
      </c>
      <c r="G19" s="2" t="s">
        <v>35</v>
      </c>
      <c r="H19" s="2"/>
      <c r="I19" s="2"/>
    </row>
    <row r="20" spans="1:9" x14ac:dyDescent="0.25">
      <c r="A20" s="2" t="s">
        <v>20</v>
      </c>
      <c r="B20" s="2">
        <v>44</v>
      </c>
      <c r="C20" s="2" t="s">
        <v>33</v>
      </c>
      <c r="D20" s="13"/>
      <c r="E20" s="2" t="s">
        <v>8</v>
      </c>
      <c r="F20" s="14">
        <f t="shared" si="0"/>
        <v>0</v>
      </c>
      <c r="G20" s="2" t="s">
        <v>35</v>
      </c>
      <c r="H20" s="2"/>
      <c r="I20" s="2"/>
    </row>
    <row r="21" spans="1:9" x14ac:dyDescent="0.25">
      <c r="A21" s="2" t="s">
        <v>21</v>
      </c>
      <c r="B21" s="2">
        <v>44</v>
      </c>
      <c r="C21" s="2" t="s">
        <v>33</v>
      </c>
      <c r="D21" s="13"/>
      <c r="E21" s="2" t="s">
        <v>8</v>
      </c>
      <c r="F21" s="14">
        <f t="shared" si="0"/>
        <v>0</v>
      </c>
      <c r="G21" s="2" t="s">
        <v>35</v>
      </c>
      <c r="H21" s="2"/>
      <c r="I21" s="2"/>
    </row>
    <row r="22" spans="1:9" x14ac:dyDescent="0.25">
      <c r="A22" s="2" t="s">
        <v>32</v>
      </c>
      <c r="B22" s="2">
        <v>18</v>
      </c>
      <c r="C22" s="2" t="s">
        <v>33</v>
      </c>
      <c r="D22" s="13"/>
      <c r="E22" s="2" t="s">
        <v>8</v>
      </c>
      <c r="F22" s="14">
        <f t="shared" si="0"/>
        <v>0</v>
      </c>
      <c r="G22" s="2" t="s">
        <v>35</v>
      </c>
      <c r="H22" s="2"/>
      <c r="I22" s="2"/>
    </row>
    <row r="23" spans="1:9" x14ac:dyDescent="0.25">
      <c r="A23" s="2" t="s">
        <v>22</v>
      </c>
      <c r="B23" s="2">
        <v>85</v>
      </c>
      <c r="C23" s="2" t="s">
        <v>45</v>
      </c>
      <c r="D23" s="13"/>
      <c r="E23" s="2" t="s">
        <v>11</v>
      </c>
      <c r="F23" s="14">
        <f t="shared" si="0"/>
        <v>0</v>
      </c>
      <c r="G23" s="2" t="s">
        <v>35</v>
      </c>
      <c r="H23" s="2"/>
      <c r="I23" s="2"/>
    </row>
    <row r="24" spans="1:9" x14ac:dyDescent="0.25">
      <c r="A24" s="2" t="s">
        <v>23</v>
      </c>
      <c r="B24" s="2">
        <v>300</v>
      </c>
      <c r="C24" s="2" t="s">
        <v>50</v>
      </c>
      <c r="D24" s="13"/>
      <c r="E24" s="2" t="s">
        <v>24</v>
      </c>
      <c r="F24" s="14">
        <f t="shared" si="0"/>
        <v>0</v>
      </c>
      <c r="G24" s="2" t="s">
        <v>35</v>
      </c>
      <c r="H24" s="2"/>
      <c r="I24" s="2"/>
    </row>
    <row r="25" spans="1:9" x14ac:dyDescent="0.25">
      <c r="A25" s="2" t="s">
        <v>25</v>
      </c>
      <c r="B25" s="2">
        <v>480</v>
      </c>
      <c r="C25" s="2" t="s">
        <v>48</v>
      </c>
      <c r="D25" s="13"/>
      <c r="E25" s="2" t="s">
        <v>34</v>
      </c>
      <c r="F25" s="14">
        <f>B25*D25*6</f>
        <v>0</v>
      </c>
      <c r="G25" s="2" t="s">
        <v>35</v>
      </c>
      <c r="H25" s="2"/>
      <c r="I25" s="2"/>
    </row>
    <row r="26" spans="1:9" x14ac:dyDescent="0.25">
      <c r="A26" s="2" t="s">
        <v>26</v>
      </c>
      <c r="B26" s="2">
        <v>480</v>
      </c>
      <c r="C26" s="2" t="s">
        <v>48</v>
      </c>
      <c r="D26" s="13"/>
      <c r="E26" s="2" t="s">
        <v>34</v>
      </c>
      <c r="F26" s="14">
        <f t="shared" si="0"/>
        <v>0</v>
      </c>
      <c r="G26" s="2" t="s">
        <v>35</v>
      </c>
      <c r="H26" s="2"/>
      <c r="I26" s="2"/>
    </row>
    <row r="27" spans="1:9" x14ac:dyDescent="0.25">
      <c r="A27" s="2" t="s">
        <v>27</v>
      </c>
      <c r="B27" s="2">
        <v>112</v>
      </c>
      <c r="C27" s="2" t="s">
        <v>48</v>
      </c>
      <c r="D27" s="13"/>
      <c r="E27" s="2" t="s">
        <v>34</v>
      </c>
      <c r="F27" s="14">
        <f>B27*D27*3</f>
        <v>0</v>
      </c>
      <c r="G27" s="2" t="s">
        <v>35</v>
      </c>
      <c r="H27" s="2"/>
      <c r="I27" s="2"/>
    </row>
    <row r="28" spans="1:9" x14ac:dyDescent="0.25">
      <c r="A28" s="2" t="s">
        <v>28</v>
      </c>
      <c r="B28" s="2">
        <v>112</v>
      </c>
      <c r="C28" s="2" t="s">
        <v>48</v>
      </c>
      <c r="D28" s="13"/>
      <c r="E28" s="2" t="s">
        <v>34</v>
      </c>
      <c r="F28" s="14">
        <f t="shared" si="0"/>
        <v>0</v>
      </c>
      <c r="G28" s="2" t="s">
        <v>35</v>
      </c>
      <c r="H28" s="2"/>
      <c r="I28" s="2"/>
    </row>
    <row r="29" spans="1:9" x14ac:dyDescent="0.25">
      <c r="A29" s="2" t="s">
        <v>29</v>
      </c>
      <c r="B29" s="2">
        <v>60</v>
      </c>
      <c r="C29" s="2" t="s">
        <v>50</v>
      </c>
      <c r="D29" s="13"/>
      <c r="E29" s="2" t="s">
        <v>24</v>
      </c>
      <c r="F29" s="14">
        <f t="shared" si="0"/>
        <v>0</v>
      </c>
      <c r="G29" s="2" t="s">
        <v>35</v>
      </c>
      <c r="H29" s="2"/>
      <c r="I29" s="2"/>
    </row>
    <row r="30" spans="1:9" ht="15.75" thickBot="1" x14ac:dyDescent="0.3">
      <c r="A30" s="5" t="s">
        <v>30</v>
      </c>
      <c r="B30" s="5">
        <v>100</v>
      </c>
      <c r="C30" s="5" t="s">
        <v>51</v>
      </c>
      <c r="D30" s="13"/>
      <c r="E30" s="5" t="s">
        <v>37</v>
      </c>
      <c r="F30" s="15">
        <f t="shared" si="0"/>
        <v>0</v>
      </c>
      <c r="G30" s="5" t="s">
        <v>35</v>
      </c>
      <c r="H30" s="2"/>
      <c r="I30" s="2"/>
    </row>
    <row r="31" spans="1:9" x14ac:dyDescent="0.25">
      <c r="A31" s="2" t="s">
        <v>39</v>
      </c>
      <c r="F31" s="2">
        <f>SUM(F4:F30)</f>
        <v>0</v>
      </c>
      <c r="G31" s="2" t="s">
        <v>35</v>
      </c>
      <c r="H31" s="2"/>
    </row>
    <row r="32" spans="1:9" ht="55.5" customHeight="1" x14ac:dyDescent="0.25">
      <c r="A32" s="12" t="s">
        <v>75</v>
      </c>
      <c r="B32" s="7"/>
      <c r="C32" s="2" t="s">
        <v>42</v>
      </c>
      <c r="D32" s="2"/>
      <c r="F32" s="2">
        <f>(F31/100)*B32</f>
        <v>0</v>
      </c>
      <c r="G32" s="2" t="s">
        <v>35</v>
      </c>
      <c r="H32" s="2"/>
    </row>
    <row r="33" spans="1:8" ht="15.75" thickBot="1" x14ac:dyDescent="0.3">
      <c r="A33" s="5" t="s">
        <v>40</v>
      </c>
      <c r="B33" s="6"/>
      <c r="C33" s="6"/>
      <c r="D33" s="6"/>
      <c r="E33" s="6"/>
      <c r="F33" s="5">
        <f>(F31+F32)</f>
        <v>0</v>
      </c>
      <c r="G33" s="5" t="s">
        <v>35</v>
      </c>
      <c r="H33" s="2"/>
    </row>
    <row r="34" spans="1:8" x14ac:dyDescent="0.25">
      <c r="A34" s="2" t="s">
        <v>41</v>
      </c>
      <c r="F34" s="2">
        <f>(F33*1.21)</f>
        <v>0</v>
      </c>
      <c r="G34" s="2" t="s">
        <v>5</v>
      </c>
      <c r="H34" s="2"/>
    </row>
    <row r="38" spans="1:8" x14ac:dyDescent="0.25">
      <c r="A38" s="8"/>
    </row>
    <row r="39" spans="1:8" x14ac:dyDescent="0.25">
      <c r="A39" s="1"/>
    </row>
    <row r="40" spans="1:8" x14ac:dyDescent="0.25">
      <c r="A40" s="9"/>
    </row>
  </sheetData>
  <phoneticPr fontId="4" type="noConversion"/>
  <printOptions gridLine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0"/>
  <sheetViews>
    <sheetView workbookViewId="0">
      <selection activeCell="E1" sqref="E1:E1048576"/>
    </sheetView>
  </sheetViews>
  <sheetFormatPr defaultRowHeight="15" x14ac:dyDescent="0.25"/>
  <cols>
    <col min="1" max="1" width="60.85546875" customWidth="1"/>
    <col min="2" max="2" width="12.85546875" customWidth="1"/>
    <col min="3" max="3" width="7.7109375" customWidth="1"/>
    <col min="4" max="4" width="13.42578125" customWidth="1"/>
    <col min="5" max="5" width="8.140625" customWidth="1"/>
  </cols>
  <sheetData>
    <row r="2" spans="1:5" ht="45.95" customHeight="1" x14ac:dyDescent="0.25">
      <c r="A2" s="10" t="s">
        <v>57</v>
      </c>
    </row>
    <row r="3" spans="1:5" ht="15.75" thickBot="1" x14ac:dyDescent="0.3">
      <c r="A3" s="11" t="s">
        <v>54</v>
      </c>
      <c r="B3" s="11" t="s">
        <v>74</v>
      </c>
      <c r="C3" s="11" t="s">
        <v>43</v>
      </c>
      <c r="D3" s="11" t="s">
        <v>56</v>
      </c>
      <c r="E3" s="11" t="s">
        <v>43</v>
      </c>
    </row>
    <row r="4" spans="1:5" x14ac:dyDescent="0.25">
      <c r="A4" s="2" t="s">
        <v>58</v>
      </c>
      <c r="B4" s="2">
        <v>88</v>
      </c>
      <c r="C4" s="2" t="s">
        <v>33</v>
      </c>
      <c r="D4">
        <v>1.97</v>
      </c>
      <c r="E4" s="2" t="s">
        <v>46</v>
      </c>
    </row>
    <row r="5" spans="1:5" x14ac:dyDescent="0.25">
      <c r="A5" s="2" t="s">
        <v>59</v>
      </c>
      <c r="B5">
        <v>163</v>
      </c>
      <c r="C5" s="2" t="s">
        <v>33</v>
      </c>
      <c r="D5">
        <v>13.23</v>
      </c>
      <c r="E5" s="2" t="s">
        <v>46</v>
      </c>
    </row>
    <row r="6" spans="1:5" x14ac:dyDescent="0.25">
      <c r="A6" s="2" t="s">
        <v>60</v>
      </c>
      <c r="B6">
        <v>76</v>
      </c>
      <c r="C6" s="2" t="s">
        <v>33</v>
      </c>
      <c r="D6">
        <v>4.38</v>
      </c>
      <c r="E6" s="2" t="s">
        <v>46</v>
      </c>
    </row>
    <row r="7" spans="1:5" x14ac:dyDescent="0.25">
      <c r="A7" s="2" t="s">
        <v>61</v>
      </c>
      <c r="B7">
        <v>179</v>
      </c>
      <c r="C7" s="2" t="s">
        <v>33</v>
      </c>
      <c r="D7">
        <v>4.58</v>
      </c>
      <c r="E7" s="2" t="s">
        <v>46</v>
      </c>
    </row>
    <row r="8" spans="1:5" x14ac:dyDescent="0.25">
      <c r="A8" s="2" t="s">
        <v>62</v>
      </c>
      <c r="B8">
        <v>160</v>
      </c>
      <c r="C8" s="2" t="s">
        <v>33</v>
      </c>
      <c r="D8">
        <v>3.6</v>
      </c>
      <c r="E8" s="2" t="s">
        <v>46</v>
      </c>
    </row>
    <row r="9" spans="1:5" x14ac:dyDescent="0.25">
      <c r="A9" s="2" t="s">
        <v>63</v>
      </c>
      <c r="B9">
        <v>24</v>
      </c>
      <c r="C9" s="2" t="s">
        <v>33</v>
      </c>
      <c r="D9">
        <v>0.61</v>
      </c>
      <c r="E9" s="2" t="s">
        <v>46</v>
      </c>
    </row>
    <row r="10" spans="1:5" x14ac:dyDescent="0.25">
      <c r="A10" s="2" t="s">
        <v>64</v>
      </c>
      <c r="B10">
        <v>18</v>
      </c>
      <c r="C10" s="2" t="s">
        <v>33</v>
      </c>
      <c r="D10">
        <v>0.54</v>
      </c>
      <c r="E10" s="2" t="s">
        <v>46</v>
      </c>
    </row>
    <row r="11" spans="1:5" x14ac:dyDescent="0.25">
      <c r="A11" s="2" t="s">
        <v>65</v>
      </c>
      <c r="B11">
        <v>2</v>
      </c>
      <c r="C11" s="2" t="s">
        <v>33</v>
      </c>
      <c r="D11">
        <v>0.02</v>
      </c>
      <c r="E11" s="2" t="s">
        <v>46</v>
      </c>
    </row>
    <row r="12" spans="1:5" x14ac:dyDescent="0.25">
      <c r="A12" s="2" t="s">
        <v>66</v>
      </c>
      <c r="B12">
        <v>42</v>
      </c>
      <c r="C12" s="2" t="s">
        <v>33</v>
      </c>
      <c r="D12">
        <v>0.15</v>
      </c>
      <c r="E12" s="2" t="s">
        <v>46</v>
      </c>
    </row>
    <row r="13" spans="1:5" x14ac:dyDescent="0.25">
      <c r="A13" s="2" t="s">
        <v>67</v>
      </c>
      <c r="B13">
        <v>240</v>
      </c>
      <c r="C13" s="2" t="s">
        <v>44</v>
      </c>
      <c r="D13">
        <v>9.6</v>
      </c>
      <c r="E13" s="2" t="s">
        <v>46</v>
      </c>
    </row>
    <row r="14" spans="1:5" x14ac:dyDescent="0.25">
      <c r="A14" s="2" t="s">
        <v>68</v>
      </c>
      <c r="B14">
        <v>170</v>
      </c>
      <c r="C14" s="2" t="s">
        <v>44</v>
      </c>
      <c r="D14">
        <v>4.08</v>
      </c>
      <c r="E14" s="2" t="s">
        <v>46</v>
      </c>
    </row>
    <row r="15" spans="1:5" x14ac:dyDescent="0.25">
      <c r="A15" s="2" t="s">
        <v>70</v>
      </c>
      <c r="B15" s="2">
        <v>28</v>
      </c>
      <c r="C15" s="2" t="s">
        <v>49</v>
      </c>
      <c r="D15">
        <v>0.06</v>
      </c>
      <c r="E15" s="2" t="s">
        <v>46</v>
      </c>
    </row>
    <row r="16" spans="1:5" x14ac:dyDescent="0.25">
      <c r="A16" s="2" t="s">
        <v>69</v>
      </c>
      <c r="B16">
        <v>40</v>
      </c>
      <c r="C16" s="2" t="s">
        <v>49</v>
      </c>
      <c r="D16">
        <v>0.14000000000000001</v>
      </c>
      <c r="E16" s="2" t="s">
        <v>46</v>
      </c>
    </row>
    <row r="17" spans="1:5" ht="15.75" thickBot="1" x14ac:dyDescent="0.3">
      <c r="A17" s="5" t="s">
        <v>71</v>
      </c>
      <c r="B17" s="6">
        <v>30</v>
      </c>
      <c r="C17" s="5" t="s">
        <v>49</v>
      </c>
      <c r="D17" s="6">
        <v>0.02</v>
      </c>
      <c r="E17" s="5" t="s">
        <v>46</v>
      </c>
    </row>
    <row r="18" spans="1:5" x14ac:dyDescent="0.25">
      <c r="A18" s="2" t="s">
        <v>39</v>
      </c>
      <c r="D18">
        <f>SUM(D4:D17)</f>
        <v>42.980000000000004</v>
      </c>
      <c r="E18" s="2" t="s">
        <v>46</v>
      </c>
    </row>
    <row r="19" spans="1:5" x14ac:dyDescent="0.25">
      <c r="A19" s="2" t="s">
        <v>72</v>
      </c>
      <c r="B19">
        <v>10</v>
      </c>
      <c r="C19" s="2" t="s">
        <v>42</v>
      </c>
      <c r="D19">
        <f>(D18/100)*10</f>
        <v>4.298</v>
      </c>
      <c r="E19" s="2" t="s">
        <v>46</v>
      </c>
    </row>
    <row r="20" spans="1:5" x14ac:dyDescent="0.25">
      <c r="A20" s="3" t="s">
        <v>73</v>
      </c>
      <c r="D20">
        <f>D18+D19</f>
        <v>47.278000000000006</v>
      </c>
      <c r="E20" s="2" t="s">
        <v>46</v>
      </c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 (Výkaz výměr)</vt:lpstr>
      <vt:lpstr>List2 (Výkaz dřevěných prvků)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Řepková</dc:creator>
  <cp:lastModifiedBy>Dotace Králův Dvůr - Ing. Alžběta Voříšková</cp:lastModifiedBy>
  <cp:lastPrinted>2023-08-31T15:53:31Z</cp:lastPrinted>
  <dcterms:created xsi:type="dcterms:W3CDTF">2023-08-31T15:15:40Z</dcterms:created>
  <dcterms:modified xsi:type="dcterms:W3CDTF">2024-02-23T07:00:06Z</dcterms:modified>
</cp:coreProperties>
</file>