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3256" windowHeight="13176" activeTab="0"/>
  </bookViews>
  <sheets>
    <sheet name="Jednoduchá verze" sheetId="1" r:id="rId1"/>
  </sheets>
  <definedNames>
    <definedName name="_xlnm.Print_Area" localSheetId="0">'Jednoduchá verze'!$A$1:$H$130</definedName>
  </definedNames>
  <calcPr calcId="145621"/>
  <extLst/>
</workbook>
</file>

<file path=xl/sharedStrings.xml><?xml version="1.0" encoding="utf-8"?>
<sst xmlns="http://schemas.openxmlformats.org/spreadsheetml/2006/main" count="293" uniqueCount="125">
  <si>
    <t>CENOVÁ NABÍDKA</t>
  </si>
  <si>
    <t>v Kč</t>
  </si>
  <si>
    <t>UPOZORNĚNÍ:</t>
  </si>
  <si>
    <t>Z důvodu zapracování výpočetních vzorců do vzorového dokumentu vyplní účastník zadávacího řízení POUZE zeleně vybarvené buňky, přičemž obsah a vzorce ostatních buňek nebude v žádném případě upravovat !</t>
  </si>
  <si>
    <t>16 01 03</t>
  </si>
  <si>
    <t>Pneumatiky</t>
  </si>
  <si>
    <t>20 01 01</t>
  </si>
  <si>
    <t>Papír a lepenka</t>
  </si>
  <si>
    <t>20 01 02</t>
  </si>
  <si>
    <t>Sklo</t>
  </si>
  <si>
    <t>20 01 08</t>
  </si>
  <si>
    <t>Biologicky rozložitelný odpad z kuchyní a stravoven</t>
  </si>
  <si>
    <t>20 01 10</t>
  </si>
  <si>
    <t>Oděvy</t>
  </si>
  <si>
    <t>20 01 11</t>
  </si>
  <si>
    <t>Textilní materiály</t>
  </si>
  <si>
    <t>20 01 13*</t>
  </si>
  <si>
    <t>Rozpouštědla</t>
  </si>
  <si>
    <t>20 01 14*</t>
  </si>
  <si>
    <t>Kyseliny</t>
  </si>
  <si>
    <t>20 01 15*</t>
  </si>
  <si>
    <t>Zásady</t>
  </si>
  <si>
    <t>20 01 17*</t>
  </si>
  <si>
    <t>Fotochemikálie</t>
  </si>
  <si>
    <t>20 01 19*</t>
  </si>
  <si>
    <t>Pesticidy</t>
  </si>
  <si>
    <t>20 01 21*</t>
  </si>
  <si>
    <t>Zářivky a jiný odpad obsahující rtuť</t>
  </si>
  <si>
    <t>20 01 23*</t>
  </si>
  <si>
    <t>Vyřazená zařízení obsahující chlorofluorouhlovodíky</t>
  </si>
  <si>
    <t>20 01 25</t>
  </si>
  <si>
    <t>Jedlý olej a tuk</t>
  </si>
  <si>
    <t>20 01 26*</t>
  </si>
  <si>
    <t>Olej a tuk neuvedený pod číslem 20 01 25</t>
  </si>
  <si>
    <t>20 01 27*</t>
  </si>
  <si>
    <t>Barvy, tiskařské barvy, lepidla a pryskyřice obsahující nebezpečné látky</t>
  </si>
  <si>
    <t>20 01 28</t>
  </si>
  <si>
    <t>Barvy, tiskařské barvy, lepidla a pryskyřice neuvedené pod číslem 20 01 27</t>
  </si>
  <si>
    <t>20 01 29*</t>
  </si>
  <si>
    <t>Detergenty obsahující nebezpečné látky</t>
  </si>
  <si>
    <t>20 01 30</t>
  </si>
  <si>
    <t>Detergenty neuvedené pod číslem 20 01 29</t>
  </si>
  <si>
    <t>20 01 33*</t>
  </si>
  <si>
    <t>Baterie a akumulátory, zařazené pod čísly 16 06 01, 16 06 02 nebo pod číslem 16 06 03 a netříděné baterie a akumulátory obsahující tyto baterie</t>
  </si>
  <si>
    <t>20 01 34</t>
  </si>
  <si>
    <t>20 01 37*</t>
  </si>
  <si>
    <t>Dřevo obsahující nebezpečné látky</t>
  </si>
  <si>
    <t>Dřevo neuvedené pod číslem 20 01 37</t>
  </si>
  <si>
    <t>20 01 39</t>
  </si>
  <si>
    <t>Plasty</t>
  </si>
  <si>
    <t>20 01 40</t>
  </si>
  <si>
    <t>Kovy</t>
  </si>
  <si>
    <t>20 01 41</t>
  </si>
  <si>
    <t>Odpady z čištění komínů</t>
  </si>
  <si>
    <t>Biologicky rozložitelný odpad</t>
  </si>
  <si>
    <t>20 02 02</t>
  </si>
  <si>
    <t>Zemina a kameny</t>
  </si>
  <si>
    <t>20 02 03</t>
  </si>
  <si>
    <t>Jiný biologicky nerozložitelný odpad</t>
  </si>
  <si>
    <t>Odpad z tržišť</t>
  </si>
  <si>
    <t>20 03 03</t>
  </si>
  <si>
    <t>Uliční smetky</t>
  </si>
  <si>
    <t>20 03 07</t>
  </si>
  <si>
    <t>Objemný odpad</t>
  </si>
  <si>
    <r>
      <t>20 01 38</t>
    </r>
    <r>
      <rPr>
        <vertAlign val="superscript"/>
        <sz val="12"/>
        <color theme="1"/>
        <rFont val="Tahoma"/>
        <family val="2"/>
      </rPr>
      <t>+)</t>
    </r>
  </si>
  <si>
    <r>
      <t>20 02 01</t>
    </r>
    <r>
      <rPr>
        <vertAlign val="superscript"/>
        <sz val="12"/>
        <color theme="1"/>
        <rFont val="Tahoma"/>
        <family val="2"/>
      </rPr>
      <t>+)</t>
    </r>
  </si>
  <si>
    <r>
      <t>20 03 02</t>
    </r>
    <r>
      <rPr>
        <vertAlign val="superscript"/>
        <sz val="12"/>
        <color theme="1"/>
        <rFont val="Tahoma"/>
        <family val="2"/>
      </rPr>
      <t>+)</t>
    </r>
  </si>
  <si>
    <t>Měrná jednotka (MJ)</t>
  </si>
  <si>
    <t>Předpokládané množství MJ                                          za 12 měsíců trvání veřejné zakázky</t>
  </si>
  <si>
    <t xml:space="preserve">Jednotková cena za druh Odpadu                        bez DPH                                (v Kč/1 MJ) </t>
  </si>
  <si>
    <t>Druh Odpadu</t>
  </si>
  <si>
    <t>Baterie a akumulátory neuvedené pod číslem 20 01 33</t>
  </si>
  <si>
    <t>Kód Odpadu dle vyhlášky č. 93/2016 Sb.,                                         o Katalogu odpadů</t>
  </si>
  <si>
    <t>A:</t>
  </si>
  <si>
    <r>
      <rPr>
        <u val="single"/>
        <sz val="12"/>
        <color theme="1"/>
        <rFont val="Tahoma"/>
        <family val="2"/>
      </rPr>
      <t>Pozn. 1</t>
    </r>
    <r>
      <rPr>
        <sz val="12"/>
        <color theme="1"/>
        <rFont val="Tahoma"/>
        <family val="2"/>
      </rPr>
      <t xml:space="preserve"> - Symbolem "*" jsou ve shora uvedené tabulce označeny nebezpečné odpady </t>
    </r>
  </si>
  <si>
    <t>B:</t>
  </si>
  <si>
    <t>C:</t>
  </si>
  <si>
    <t xml:space="preserve">Položka </t>
  </si>
  <si>
    <r>
      <rPr>
        <u val="single"/>
        <sz val="12"/>
        <color theme="1"/>
        <rFont val="Tahoma"/>
        <family val="2"/>
      </rPr>
      <t>Pozn. 3</t>
    </r>
    <r>
      <rPr>
        <sz val="12"/>
        <color theme="1"/>
        <rFont val="Tahoma"/>
        <family val="2"/>
      </rPr>
      <t xml:space="preserve"> - S ohledem na specifičnost právních a obchodních vztahů v oblasti nakládání s odpady (některé druhy odpadu lze vykupovat), zadavatel připouští, aby dodavatel u některých druhů Odpadů ve výše uvedené tabulce uvedl nulovou nebo zápornou cenu. Záporná  cena bude chápána jako platba zadavateli ze strany dodavatele (tj. "výkupní" cena za daný druh Odpadu).</t>
    </r>
  </si>
  <si>
    <t>t</t>
  </si>
  <si>
    <t>Předpokládané množství MJ za 48 měsíců trvání veřejné zakázky</t>
  </si>
  <si>
    <t>Modelový počet měsíců trvání veřejné zakázky</t>
  </si>
  <si>
    <t>Paušální částka za provoz Sběrného dvora bez DPH                                za 48 měsíců           (v Kč)</t>
  </si>
  <si>
    <r>
      <t>Modelová úplata za služby Sběrného dvora za modelové období (tj. 48 měsíců)</t>
    </r>
    <r>
      <rPr>
        <b/>
        <sz val="18"/>
        <color theme="1"/>
        <rFont val="Tahoma"/>
        <family val="2"/>
      </rPr>
      <t xml:space="preserve">                                            = </t>
    </r>
    <r>
      <rPr>
        <b/>
        <u val="single"/>
        <sz val="18"/>
        <color theme="1"/>
        <rFont val="Tahoma"/>
        <family val="2"/>
      </rPr>
      <t>Celková nabídková cena</t>
    </r>
  </si>
  <si>
    <t>Modelová cena za odpad bez DPH za modelovou dobu trvání veřejné zakázky (tj. 48 měsíců)</t>
  </si>
  <si>
    <t>Zaolejovaná voda z odlučovačů oleje</t>
  </si>
  <si>
    <t>Skleněné obaly</t>
  </si>
  <si>
    <t>Obaly obsahující zbytky nebezpečných látek nebo obaly těmito látkami znečištěné</t>
  </si>
  <si>
    <t>Brzdové kapaliny</t>
  </si>
  <si>
    <t>Nemrznoucí kapaliny obsahující nebezpečné látky</t>
  </si>
  <si>
    <t>Směsi nebo oddělené frakce betonu, cihel, tašek a keramických výrobků neuvedené pod číslem 17 01 06</t>
  </si>
  <si>
    <t>Asfaltové směsi obsahující dehet</t>
  </si>
  <si>
    <t>kabely neuvedené pod číslem 17 04 10</t>
  </si>
  <si>
    <t xml:space="preserve"> Stavební materiály obsahující azbest</t>
  </si>
  <si>
    <t>Jiné izolační materiály, které jsou nebo obsahují nebezpečné látky</t>
  </si>
  <si>
    <t>Vyřazené elektrické a elektrooické zařízení neuvedené pod čísly 20 01 21, 20 01 23 a 20 01 35</t>
  </si>
  <si>
    <t>Cena za odpad bez DPH za dobu trvání veřejné zakázky (tj. 48 měsíců) (v Kč)</t>
  </si>
  <si>
    <t>Paušální částka za provoz Sběrného dvora bez DPH za modelovou dobu trvání veřejné zakázky (tj. 48 měsíců)</t>
  </si>
  <si>
    <t>Jednotkové ceny</t>
  </si>
  <si>
    <t>takto označené buňky vyplní účastník</t>
  </si>
  <si>
    <t>16 01 03*</t>
  </si>
  <si>
    <t>13 05 07*</t>
  </si>
  <si>
    <t>15 01 07</t>
  </si>
  <si>
    <t>15 01 10*</t>
  </si>
  <si>
    <t>16 01 13*</t>
  </si>
  <si>
    <t>16 01 14*</t>
  </si>
  <si>
    <t>17 03 01*</t>
  </si>
  <si>
    <t>17 06 05*</t>
  </si>
  <si>
    <t>17 06 03*</t>
  </si>
  <si>
    <t>Cena za druh Odpadu bez DPH                                          za 48 měsíců                               bez DPH                            (v Kč)</t>
  </si>
  <si>
    <t xml:space="preserve">Paušální částka za 1 měsíc provozu Sběrného dvora bez DPH (v Kč) v letním období, tj. od 1. 4. Do 31. 10. </t>
  </si>
  <si>
    <t xml:space="preserve">Paušální částka za 1 měsíc provozu Sběrného dvora bez DPH (v Kč) v zimním období, tj. od 1. 11. do 31. 3. </t>
  </si>
  <si>
    <t>Modelová paušální částka za provoz Sběrného dvora bez DPH P (v Kč) v letním období, tj. od 1. 4. Do 31. 10. po dobu 48 měsiců</t>
  </si>
  <si>
    <t>Modelová paušální částka za provoz Sběrného dvora bez DPH  (v Kč) v zimním období, tj. od 1. 11. Do 31.3. po dobu 48 měsíců</t>
  </si>
  <si>
    <t>Celková modelová paušální částka za provoz Sběrného dvora bez DPH P (v Kč)  po dobu 48 měsiců</t>
  </si>
  <si>
    <t>17 08 02</t>
  </si>
  <si>
    <t>Stavební materiály na bázi sádry neuvedené pod 17 08 01</t>
  </si>
  <si>
    <t>17 09 04</t>
  </si>
  <si>
    <t>Směsné stavební odpady</t>
  </si>
  <si>
    <t>Modelový výpočet</t>
  </si>
  <si>
    <t>A.1</t>
  </si>
  <si>
    <t>A.2</t>
  </si>
  <si>
    <t xml:space="preserve">Jednotková cena v Kč za druh Odpadu                        bez DPH                                (v Kč/1 MJ) </t>
  </si>
  <si>
    <t>Modelová cena za likvidadi odpad bez DPH:</t>
  </si>
  <si>
    <t>Úplata za služby Sběrného dvora za dobu trvání veřejné zakázky (tj. 48 měsíců)  = 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</si>
</sst>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u val="single"/>
      <sz val="18"/>
      <color theme="1"/>
      <name val="Tahoma"/>
      <family val="2"/>
    </font>
    <font>
      <b/>
      <u val="single"/>
      <sz val="24"/>
      <color theme="1"/>
      <name val="Tahoma"/>
      <family val="2"/>
    </font>
    <font>
      <sz val="16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 val="single"/>
      <sz val="16"/>
      <color rgb="FFFF0000"/>
      <name val="Tahoma"/>
      <family val="2"/>
    </font>
    <font>
      <b/>
      <u val="single"/>
      <sz val="14"/>
      <color theme="1"/>
      <name val="Tahoma"/>
      <family val="2"/>
    </font>
    <font>
      <u val="single"/>
      <sz val="12"/>
      <color theme="1"/>
      <name val="Tahoma"/>
      <family val="2"/>
    </font>
    <font>
      <b/>
      <sz val="18"/>
      <color theme="1"/>
      <name val="Tahoma"/>
      <family val="2"/>
    </font>
    <font>
      <b/>
      <sz val="12"/>
      <name val="Tahoma"/>
      <family val="2"/>
    </font>
    <font>
      <vertAlign val="superscript"/>
      <sz val="12"/>
      <color theme="1"/>
      <name val="Tahoma"/>
      <family val="2"/>
    </font>
    <font>
      <b/>
      <sz val="12"/>
      <color rgb="FFFF0000"/>
      <name val="Tahoma"/>
      <family val="2"/>
    </font>
    <font>
      <sz val="11"/>
      <color rgb="FFFF0000"/>
      <name val="Tahoma"/>
      <family val="2"/>
    </font>
    <font>
      <sz val="12"/>
      <color rgb="FFFF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4" fontId="2" fillId="0" borderId="0" xfId="0" applyNumberFormat="1" applyFont="1"/>
    <xf numFmtId="4" fontId="6" fillId="0" borderId="0" xfId="0" applyNumberFormat="1" applyFont="1"/>
    <xf numFmtId="4" fontId="6" fillId="2" borderId="0" xfId="0" applyNumberFormat="1" applyFont="1" applyFill="1" applyBorder="1" applyAlignment="1">
      <alignment horizontal="center"/>
    </xf>
    <xf numFmtId="4" fontId="5" fillId="0" borderId="0" xfId="0" applyNumberFormat="1" applyFont="1"/>
    <xf numFmtId="4" fontId="6" fillId="2" borderId="0" xfId="0" applyNumberFormat="1" applyFont="1" applyFill="1"/>
    <xf numFmtId="4" fontId="7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4" fontId="11" fillId="0" borderId="0" xfId="0" applyNumberFormat="1" applyFont="1"/>
    <xf numFmtId="4" fontId="3" fillId="2" borderId="0" xfId="0" applyNumberFormat="1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left" vertical="center" wrapText="1"/>
    </xf>
    <xf numFmtId="4" fontId="12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/>
    <xf numFmtId="4" fontId="11" fillId="2" borderId="0" xfId="0" applyNumberFormat="1" applyFont="1" applyFill="1" applyBorder="1"/>
    <xf numFmtId="4" fontId="2" fillId="2" borderId="0" xfId="0" applyNumberFormat="1" applyFont="1" applyFill="1" applyBorder="1"/>
    <xf numFmtId="4" fontId="9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left"/>
    </xf>
    <xf numFmtId="4" fontId="6" fillId="2" borderId="5" xfId="0" applyNumberFormat="1" applyFont="1" applyFill="1" applyBorder="1" applyAlignment="1">
      <alignment horizontal="right"/>
    </xf>
    <xf numFmtId="4" fontId="6" fillId="2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left"/>
    </xf>
    <xf numFmtId="164" fontId="2" fillId="0" borderId="0" xfId="0" applyNumberFormat="1" applyFont="1"/>
    <xf numFmtId="164" fontId="2" fillId="2" borderId="0" xfId="0" applyNumberFormat="1" applyFont="1" applyFill="1" applyBorder="1"/>
    <xf numFmtId="164" fontId="6" fillId="2" borderId="0" xfId="0" applyNumberFormat="1" applyFont="1" applyFill="1" applyBorder="1"/>
    <xf numFmtId="164" fontId="6" fillId="2" borderId="0" xfId="0" applyNumberFormat="1" applyFont="1" applyFill="1"/>
    <xf numFmtId="49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/>
    <xf numFmtId="164" fontId="16" fillId="2" borderId="0" xfId="0" applyNumberFormat="1" applyFont="1" applyFill="1" applyBorder="1"/>
    <xf numFmtId="4" fontId="3" fillId="0" borderId="0" xfId="0" applyNumberFormat="1" applyFont="1" applyAlignment="1">
      <alignment horizontal="left"/>
    </xf>
    <xf numFmtId="0" fontId="0" fillId="0" borderId="7" xfId="0" applyBorder="1" applyAlignment="1">
      <alignment wrapText="1"/>
    </xf>
    <xf numFmtId="4" fontId="7" fillId="0" borderId="1" xfId="0" applyNumberFormat="1" applyFont="1" applyFill="1" applyBorder="1" applyAlignment="1">
      <alignment vertical="center" wrapText="1"/>
    </xf>
    <xf numFmtId="4" fontId="7" fillId="4" borderId="8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165" fontId="6" fillId="0" borderId="9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4" fontId="6" fillId="5" borderId="7" xfId="0" applyNumberFormat="1" applyFont="1" applyFill="1" applyBorder="1" applyAlignment="1">
      <alignment horizontal="center" vertical="center" wrapText="1"/>
    </xf>
    <xf numFmtId="4" fontId="6" fillId="5" borderId="7" xfId="0" applyNumberFormat="1" applyFont="1" applyFill="1" applyBorder="1" applyAlignment="1">
      <alignment horizontal="center" wrapText="1"/>
    </xf>
    <xf numFmtId="3" fontId="6" fillId="2" borderId="7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vertical="center" wrapText="1"/>
    </xf>
    <xf numFmtId="4" fontId="7" fillId="4" borderId="2" xfId="0" applyNumberFormat="1" applyFont="1" applyFill="1" applyBorder="1" applyAlignment="1">
      <alignment vertical="center" wrapText="1"/>
    </xf>
    <xf numFmtId="4" fontId="7" fillId="4" borderId="3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vertical="center" wrapText="1"/>
    </xf>
    <xf numFmtId="4" fontId="6" fillId="5" borderId="7" xfId="0" applyNumberFormat="1" applyFont="1" applyFill="1" applyBorder="1" applyAlignment="1">
      <alignment horizontal="center" wrapText="1"/>
    </xf>
    <xf numFmtId="4" fontId="7" fillId="4" borderId="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6" fillId="2" borderId="12" xfId="0" applyNumberFormat="1" applyFont="1" applyFill="1" applyBorder="1" applyAlignment="1">
      <alignment horizontal="left" wrapText="1"/>
    </xf>
    <xf numFmtId="4" fontId="6" fillId="2" borderId="13" xfId="0" applyNumberFormat="1" applyFont="1" applyFill="1" applyBorder="1" applyAlignment="1">
      <alignment horizontal="left" wrapText="1"/>
    </xf>
    <xf numFmtId="4" fontId="6" fillId="2" borderId="14" xfId="0" applyNumberFormat="1" applyFont="1" applyFill="1" applyBorder="1" applyAlignment="1">
      <alignment horizontal="left" wrapText="1"/>
    </xf>
    <xf numFmtId="4" fontId="6" fillId="2" borderId="15" xfId="0" applyNumberFormat="1" applyFont="1" applyFill="1" applyBorder="1" applyAlignment="1">
      <alignment horizontal="left"/>
    </xf>
    <xf numFmtId="4" fontId="6" fillId="2" borderId="16" xfId="0" applyNumberFormat="1" applyFont="1" applyFill="1" applyBorder="1" applyAlignment="1">
      <alignment horizontal="left"/>
    </xf>
    <xf numFmtId="4" fontId="6" fillId="2" borderId="17" xfId="0" applyNumberFormat="1" applyFont="1" applyFill="1" applyBorder="1" applyAlignment="1">
      <alignment horizontal="left"/>
    </xf>
    <xf numFmtId="4" fontId="7" fillId="5" borderId="18" xfId="0" applyNumberFormat="1" applyFont="1" applyFill="1" applyBorder="1" applyAlignment="1">
      <alignment horizontal="left" wrapText="1"/>
    </xf>
    <xf numFmtId="4" fontId="7" fillId="5" borderId="19" xfId="0" applyNumberFormat="1" applyFont="1" applyFill="1" applyBorder="1" applyAlignment="1">
      <alignment horizontal="left" wrapText="1"/>
    </xf>
    <xf numFmtId="4" fontId="7" fillId="5" borderId="20" xfId="0" applyNumberFormat="1" applyFont="1" applyFill="1" applyBorder="1" applyAlignment="1">
      <alignment horizontal="left" wrapText="1"/>
    </xf>
    <xf numFmtId="4" fontId="7" fillId="5" borderId="4" xfId="0" applyNumberFormat="1" applyFont="1" applyFill="1" applyBorder="1" applyAlignment="1">
      <alignment horizontal="center" wrapText="1"/>
    </xf>
    <xf numFmtId="4" fontId="7" fillId="5" borderId="5" xfId="0" applyNumberFormat="1" applyFont="1" applyFill="1" applyBorder="1" applyAlignment="1">
      <alignment horizontal="center" wrapText="1"/>
    </xf>
    <xf numFmtId="4" fontId="7" fillId="3" borderId="7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4" fontId="6" fillId="5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workbookViewId="0" topLeftCell="A109">
      <selection activeCell="J120" sqref="J120"/>
    </sheetView>
  </sheetViews>
  <sheetFormatPr defaultColWidth="9.140625" defaultRowHeight="15"/>
  <cols>
    <col min="1" max="1" width="9.140625" style="1" customWidth="1"/>
    <col min="2" max="2" width="30.00390625" style="1" customWidth="1"/>
    <col min="3" max="3" width="38.57421875" style="1" customWidth="1"/>
    <col min="4" max="4" width="11.8515625" style="1" customWidth="1"/>
    <col min="5" max="5" width="16.421875" style="1" customWidth="1"/>
    <col min="6" max="7" width="19.28125" style="1" customWidth="1"/>
    <col min="8" max="8" width="20.8515625" style="1" customWidth="1"/>
    <col min="9" max="9" width="10.421875" style="40" bestFit="1" customWidth="1"/>
    <col min="10" max="10" width="47.140625" style="1" customWidth="1"/>
    <col min="11" max="16384" width="9.140625" style="1" customWidth="1"/>
  </cols>
  <sheetData>
    <row r="1" spans="2:8" ht="30" customHeight="1">
      <c r="B1" s="69" t="s">
        <v>0</v>
      </c>
      <c r="C1" s="69"/>
      <c r="D1" s="69"/>
      <c r="E1" s="69"/>
      <c r="F1" s="69"/>
      <c r="G1" s="69"/>
      <c r="H1" s="69"/>
    </row>
    <row r="2" spans="2:8" ht="30" customHeight="1">
      <c r="B2" s="13"/>
      <c r="C2" s="13"/>
      <c r="D2" s="13"/>
      <c r="E2" s="13"/>
      <c r="F2" s="13"/>
      <c r="G2" s="13"/>
      <c r="H2" s="13"/>
    </row>
    <row r="3" spans="1:8" ht="22.2">
      <c r="A3" s="8" t="s">
        <v>73</v>
      </c>
      <c r="B3" s="73" t="s">
        <v>123</v>
      </c>
      <c r="C3" s="73"/>
      <c r="D3" s="73"/>
      <c r="E3" s="73"/>
      <c r="F3" s="73"/>
      <c r="G3" s="73"/>
      <c r="H3" s="73"/>
    </row>
    <row r="4" spans="1:8" ht="22.8" thickBot="1">
      <c r="A4" s="8" t="s">
        <v>120</v>
      </c>
      <c r="B4" s="47" t="s">
        <v>98</v>
      </c>
      <c r="C4" s="47"/>
      <c r="D4" s="47"/>
      <c r="E4" s="47"/>
      <c r="F4" s="47"/>
      <c r="G4" s="47"/>
      <c r="H4" s="47"/>
    </row>
    <row r="5" spans="1:9" ht="22.2">
      <c r="A5" s="8"/>
      <c r="B5" s="70" t="s">
        <v>72</v>
      </c>
      <c r="C5" s="70" t="s">
        <v>70</v>
      </c>
      <c r="D5" s="70" t="s">
        <v>67</v>
      </c>
      <c r="E5" s="70" t="s">
        <v>122</v>
      </c>
      <c r="F5" s="72"/>
      <c r="G5" s="72"/>
      <c r="H5" s="72"/>
      <c r="I5" s="41"/>
    </row>
    <row r="6" spans="1:9" ht="36" customHeight="1" thickBot="1">
      <c r="A6" s="8"/>
      <c r="B6" s="71"/>
      <c r="C6" s="71"/>
      <c r="D6" s="71"/>
      <c r="E6" s="71"/>
      <c r="F6" s="72"/>
      <c r="G6" s="72"/>
      <c r="H6" s="72"/>
      <c r="I6" s="44"/>
    </row>
    <row r="7" spans="1:9" ht="30">
      <c r="A7" s="8"/>
      <c r="B7" s="24" t="s">
        <v>101</v>
      </c>
      <c r="C7" s="27" t="s">
        <v>85</v>
      </c>
      <c r="D7" s="24" t="s">
        <v>79</v>
      </c>
      <c r="E7" s="60">
        <v>0</v>
      </c>
      <c r="F7" s="51"/>
      <c r="G7" s="52"/>
      <c r="H7" s="53"/>
      <c r="I7" s="44"/>
    </row>
    <row r="8" spans="1:9" ht="22.2">
      <c r="A8" s="8"/>
      <c r="B8" s="24" t="s">
        <v>102</v>
      </c>
      <c r="C8" s="27" t="s">
        <v>86</v>
      </c>
      <c r="D8" s="24" t="s">
        <v>79</v>
      </c>
      <c r="E8" s="60">
        <v>0</v>
      </c>
      <c r="F8" s="51"/>
      <c r="G8" s="52"/>
      <c r="H8" s="53"/>
      <c r="I8" s="44"/>
    </row>
    <row r="9" spans="1:9" ht="45">
      <c r="A9" s="8"/>
      <c r="B9" s="24" t="s">
        <v>103</v>
      </c>
      <c r="C9" s="27" t="s">
        <v>87</v>
      </c>
      <c r="D9" s="24" t="s">
        <v>79</v>
      </c>
      <c r="E9" s="60">
        <v>0</v>
      </c>
      <c r="F9" s="51"/>
      <c r="G9" s="52"/>
      <c r="H9" s="53"/>
      <c r="I9" s="44"/>
    </row>
    <row r="10" spans="1:9" ht="22.5">
      <c r="A10" s="8"/>
      <c r="B10" s="24" t="s">
        <v>100</v>
      </c>
      <c r="C10" s="27" t="s">
        <v>5</v>
      </c>
      <c r="D10" s="24" t="s">
        <v>79</v>
      </c>
      <c r="E10" s="60">
        <v>0</v>
      </c>
      <c r="F10" s="51"/>
      <c r="G10" s="52"/>
      <c r="H10" s="53"/>
      <c r="I10" s="45"/>
    </row>
    <row r="11" spans="1:9" ht="22.2">
      <c r="A11" s="8"/>
      <c r="B11" s="24" t="s">
        <v>104</v>
      </c>
      <c r="C11" s="27" t="s">
        <v>88</v>
      </c>
      <c r="D11" s="24" t="s">
        <v>79</v>
      </c>
      <c r="E11" s="60">
        <v>0</v>
      </c>
      <c r="F11" s="51"/>
      <c r="G11" s="52"/>
      <c r="H11" s="53"/>
      <c r="I11" s="45"/>
    </row>
    <row r="12" spans="1:9" ht="30">
      <c r="A12" s="8"/>
      <c r="B12" s="24" t="s">
        <v>105</v>
      </c>
      <c r="C12" s="27" t="s">
        <v>89</v>
      </c>
      <c r="D12" s="24" t="s">
        <v>79</v>
      </c>
      <c r="E12" s="60">
        <v>0</v>
      </c>
      <c r="F12" s="51"/>
      <c r="G12" s="52"/>
      <c r="H12" s="53"/>
      <c r="I12" s="45"/>
    </row>
    <row r="13" spans="1:9" ht="22.5">
      <c r="A13" s="8"/>
      <c r="B13" s="24">
        <v>160120</v>
      </c>
      <c r="C13" s="27" t="s">
        <v>9</v>
      </c>
      <c r="D13" s="24" t="s">
        <v>79</v>
      </c>
      <c r="E13" s="60">
        <v>0</v>
      </c>
      <c r="F13" s="51"/>
      <c r="G13" s="52"/>
      <c r="H13" s="53"/>
      <c r="I13" s="45"/>
    </row>
    <row r="14" spans="1:9" ht="60">
      <c r="A14" s="8"/>
      <c r="B14" s="24">
        <v>170107</v>
      </c>
      <c r="C14" s="27" t="s">
        <v>90</v>
      </c>
      <c r="D14" s="24" t="s">
        <v>79</v>
      </c>
      <c r="E14" s="60">
        <v>0</v>
      </c>
      <c r="F14" s="51"/>
      <c r="G14" s="52"/>
      <c r="H14" s="53"/>
      <c r="I14" s="45"/>
    </row>
    <row r="15" spans="1:9" ht="30">
      <c r="A15" s="8"/>
      <c r="B15" s="24" t="s">
        <v>106</v>
      </c>
      <c r="C15" s="27" t="s">
        <v>91</v>
      </c>
      <c r="D15" s="24" t="s">
        <v>79</v>
      </c>
      <c r="E15" s="60">
        <v>0</v>
      </c>
      <c r="F15" s="51"/>
      <c r="G15" s="52"/>
      <c r="H15" s="53"/>
      <c r="I15" s="45"/>
    </row>
    <row r="16" spans="1:9" ht="30">
      <c r="A16" s="8"/>
      <c r="B16" s="24">
        <v>170411</v>
      </c>
      <c r="C16" s="27" t="s">
        <v>92</v>
      </c>
      <c r="D16" s="24" t="s">
        <v>79</v>
      </c>
      <c r="E16" s="60">
        <v>0</v>
      </c>
      <c r="F16" s="51"/>
      <c r="G16" s="52"/>
      <c r="H16" s="53"/>
      <c r="I16" s="45"/>
    </row>
    <row r="17" spans="1:9" ht="30">
      <c r="A17" s="8"/>
      <c r="B17" s="24" t="s">
        <v>107</v>
      </c>
      <c r="C17" s="27" t="s">
        <v>93</v>
      </c>
      <c r="D17" s="24" t="s">
        <v>79</v>
      </c>
      <c r="E17" s="60">
        <v>0</v>
      </c>
      <c r="F17" s="51"/>
      <c r="G17" s="52"/>
      <c r="H17" s="53"/>
      <c r="I17" s="45"/>
    </row>
    <row r="18" spans="1:9" ht="45">
      <c r="A18" s="8"/>
      <c r="B18" s="24" t="s">
        <v>108</v>
      </c>
      <c r="C18" s="27" t="s">
        <v>94</v>
      </c>
      <c r="D18" s="24" t="s">
        <v>79</v>
      </c>
      <c r="E18" s="60">
        <v>0</v>
      </c>
      <c r="F18" s="51"/>
      <c r="G18" s="52"/>
      <c r="H18" s="53"/>
      <c r="I18" s="45"/>
    </row>
    <row r="19" spans="1:9" ht="30">
      <c r="A19" s="8"/>
      <c r="B19" s="24" t="s">
        <v>115</v>
      </c>
      <c r="C19" s="27" t="s">
        <v>116</v>
      </c>
      <c r="D19" s="24" t="s">
        <v>79</v>
      </c>
      <c r="E19" s="60">
        <v>0</v>
      </c>
      <c r="F19" s="51"/>
      <c r="G19" s="52"/>
      <c r="H19" s="53"/>
      <c r="I19" s="45"/>
    </row>
    <row r="20" spans="1:9" ht="22.2">
      <c r="A20" s="8"/>
      <c r="B20" s="24" t="s">
        <v>117</v>
      </c>
      <c r="C20" s="27" t="s">
        <v>118</v>
      </c>
      <c r="D20" s="24" t="s">
        <v>79</v>
      </c>
      <c r="E20" s="60">
        <v>0</v>
      </c>
      <c r="F20" s="51"/>
      <c r="G20" s="52"/>
      <c r="H20" s="53"/>
      <c r="I20" s="45"/>
    </row>
    <row r="21" spans="1:9" ht="22.2">
      <c r="A21" s="8"/>
      <c r="B21" s="24" t="s">
        <v>6</v>
      </c>
      <c r="C21" s="27" t="s">
        <v>7</v>
      </c>
      <c r="D21" s="25" t="s">
        <v>79</v>
      </c>
      <c r="E21" s="61">
        <v>0</v>
      </c>
      <c r="F21" s="51"/>
      <c r="G21" s="52"/>
      <c r="H21" s="53"/>
      <c r="I21" s="46"/>
    </row>
    <row r="22" spans="1:9" ht="22.2">
      <c r="A22" s="8"/>
      <c r="B22" s="24" t="s">
        <v>8</v>
      </c>
      <c r="C22" s="28" t="s">
        <v>9</v>
      </c>
      <c r="D22" s="25" t="s">
        <v>79</v>
      </c>
      <c r="E22" s="61">
        <v>0</v>
      </c>
      <c r="F22" s="51"/>
      <c r="G22" s="52"/>
      <c r="H22" s="53"/>
      <c r="I22" s="46"/>
    </row>
    <row r="23" spans="1:9" ht="30">
      <c r="A23" s="8"/>
      <c r="B23" s="24" t="s">
        <v>10</v>
      </c>
      <c r="C23" s="28" t="s">
        <v>11</v>
      </c>
      <c r="D23" s="25" t="s">
        <v>79</v>
      </c>
      <c r="E23" s="61">
        <v>0</v>
      </c>
      <c r="F23" s="51"/>
      <c r="G23" s="52"/>
      <c r="H23" s="53"/>
      <c r="I23" s="46"/>
    </row>
    <row r="24" spans="1:9" ht="22.2">
      <c r="A24" s="8"/>
      <c r="B24" s="24" t="s">
        <v>12</v>
      </c>
      <c r="C24" s="28" t="s">
        <v>13</v>
      </c>
      <c r="D24" s="25" t="s">
        <v>79</v>
      </c>
      <c r="E24" s="61">
        <v>0</v>
      </c>
      <c r="F24" s="51"/>
      <c r="G24" s="52"/>
      <c r="H24" s="53"/>
      <c r="I24" s="46"/>
    </row>
    <row r="25" spans="1:9" ht="22.2">
      <c r="A25" s="8"/>
      <c r="B25" s="24" t="s">
        <v>14</v>
      </c>
      <c r="C25" s="28" t="s">
        <v>15</v>
      </c>
      <c r="D25" s="25" t="s">
        <v>79</v>
      </c>
      <c r="E25" s="61">
        <v>0</v>
      </c>
      <c r="F25" s="51"/>
      <c r="G25" s="52"/>
      <c r="H25" s="53"/>
      <c r="I25" s="46"/>
    </row>
    <row r="26" spans="1:9" ht="22.2">
      <c r="A26" s="8"/>
      <c r="B26" s="24" t="s">
        <v>16</v>
      </c>
      <c r="C26" s="28" t="s">
        <v>17</v>
      </c>
      <c r="D26" s="25" t="s">
        <v>79</v>
      </c>
      <c r="E26" s="61">
        <v>0</v>
      </c>
      <c r="F26" s="51"/>
      <c r="G26" s="52"/>
      <c r="H26" s="53"/>
      <c r="I26" s="46"/>
    </row>
    <row r="27" spans="1:9" ht="22.2">
      <c r="A27" s="8"/>
      <c r="B27" s="24" t="s">
        <v>18</v>
      </c>
      <c r="C27" s="28" t="s">
        <v>19</v>
      </c>
      <c r="D27" s="25" t="s">
        <v>79</v>
      </c>
      <c r="E27" s="61">
        <v>0</v>
      </c>
      <c r="F27" s="51"/>
      <c r="G27" s="52"/>
      <c r="H27" s="53"/>
      <c r="I27" s="46"/>
    </row>
    <row r="28" spans="1:9" ht="22.2">
      <c r="A28" s="8"/>
      <c r="B28" s="24" t="s">
        <v>20</v>
      </c>
      <c r="C28" s="28" t="s">
        <v>21</v>
      </c>
      <c r="D28" s="25" t="s">
        <v>79</v>
      </c>
      <c r="E28" s="61">
        <v>0</v>
      </c>
      <c r="F28" s="51"/>
      <c r="G28" s="52"/>
      <c r="H28" s="53"/>
      <c r="I28" s="46"/>
    </row>
    <row r="29" spans="1:9" ht="22.2">
      <c r="A29" s="8"/>
      <c r="B29" s="24" t="s">
        <v>22</v>
      </c>
      <c r="C29" s="28" t="s">
        <v>23</v>
      </c>
      <c r="D29" s="25" t="s">
        <v>79</v>
      </c>
      <c r="E29" s="61">
        <v>0</v>
      </c>
      <c r="F29" s="51"/>
      <c r="G29" s="52"/>
      <c r="H29" s="53"/>
      <c r="I29" s="46"/>
    </row>
    <row r="30" spans="1:9" ht="22.2">
      <c r="A30" s="8"/>
      <c r="B30" s="24" t="s">
        <v>24</v>
      </c>
      <c r="C30" s="28" t="s">
        <v>25</v>
      </c>
      <c r="D30" s="25" t="s">
        <v>79</v>
      </c>
      <c r="E30" s="61">
        <v>0</v>
      </c>
      <c r="F30" s="51"/>
      <c r="G30" s="52"/>
      <c r="H30" s="53"/>
      <c r="I30" s="46"/>
    </row>
    <row r="31" spans="1:9" ht="30">
      <c r="A31" s="8"/>
      <c r="B31" s="24" t="s">
        <v>26</v>
      </c>
      <c r="C31" s="28" t="s">
        <v>27</v>
      </c>
      <c r="D31" s="25" t="s">
        <v>79</v>
      </c>
      <c r="E31" s="61">
        <v>0</v>
      </c>
      <c r="F31" s="51"/>
      <c r="G31" s="52"/>
      <c r="H31" s="53"/>
      <c r="I31" s="46"/>
    </row>
    <row r="32" spans="1:9" ht="30">
      <c r="A32" s="8"/>
      <c r="B32" s="24" t="s">
        <v>28</v>
      </c>
      <c r="C32" s="28" t="s">
        <v>29</v>
      </c>
      <c r="D32" s="25" t="s">
        <v>79</v>
      </c>
      <c r="E32" s="61">
        <v>0</v>
      </c>
      <c r="F32" s="51"/>
      <c r="G32" s="52"/>
      <c r="H32" s="53"/>
      <c r="I32" s="46"/>
    </row>
    <row r="33" spans="1:9" ht="22.2">
      <c r="A33" s="8"/>
      <c r="B33" s="24" t="s">
        <v>30</v>
      </c>
      <c r="C33" s="28" t="s">
        <v>31</v>
      </c>
      <c r="D33" s="25" t="s">
        <v>79</v>
      </c>
      <c r="E33" s="61">
        <v>0</v>
      </c>
      <c r="F33" s="51"/>
      <c r="G33" s="52"/>
      <c r="H33" s="53"/>
      <c r="I33" s="46"/>
    </row>
    <row r="34" spans="1:9" ht="30">
      <c r="A34" s="8"/>
      <c r="B34" s="24" t="s">
        <v>32</v>
      </c>
      <c r="C34" s="28" t="s">
        <v>33</v>
      </c>
      <c r="D34" s="25" t="s">
        <v>79</v>
      </c>
      <c r="E34" s="61">
        <v>0</v>
      </c>
      <c r="F34" s="51"/>
      <c r="G34" s="52"/>
      <c r="H34" s="53"/>
      <c r="I34" s="46"/>
    </row>
    <row r="35" spans="1:9" ht="45">
      <c r="A35" s="8"/>
      <c r="B35" s="24" t="s">
        <v>34</v>
      </c>
      <c r="C35" s="28" t="s">
        <v>35</v>
      </c>
      <c r="D35" s="25" t="s">
        <v>79</v>
      </c>
      <c r="E35" s="61">
        <v>0</v>
      </c>
      <c r="F35" s="51"/>
      <c r="G35" s="52"/>
      <c r="H35" s="53"/>
      <c r="I35" s="46"/>
    </row>
    <row r="36" spans="1:9" ht="45">
      <c r="A36" s="8"/>
      <c r="B36" s="24" t="s">
        <v>36</v>
      </c>
      <c r="C36" s="28" t="s">
        <v>37</v>
      </c>
      <c r="D36" s="25" t="s">
        <v>79</v>
      </c>
      <c r="E36" s="61">
        <v>0</v>
      </c>
      <c r="F36" s="51"/>
      <c r="G36" s="52"/>
      <c r="H36" s="53"/>
      <c r="I36" s="46"/>
    </row>
    <row r="37" spans="1:9" ht="30">
      <c r="A37" s="8"/>
      <c r="B37" s="24" t="s">
        <v>38</v>
      </c>
      <c r="C37" s="28" t="s">
        <v>39</v>
      </c>
      <c r="D37" s="25" t="s">
        <v>79</v>
      </c>
      <c r="E37" s="61">
        <v>0</v>
      </c>
      <c r="F37" s="51"/>
      <c r="G37" s="52"/>
      <c r="H37" s="53"/>
      <c r="I37" s="46"/>
    </row>
    <row r="38" spans="1:9" ht="30">
      <c r="A38" s="8"/>
      <c r="B38" s="24" t="s">
        <v>40</v>
      </c>
      <c r="C38" s="28" t="s">
        <v>41</v>
      </c>
      <c r="D38" s="25" t="s">
        <v>79</v>
      </c>
      <c r="E38" s="61">
        <v>0</v>
      </c>
      <c r="F38" s="51"/>
      <c r="G38" s="52"/>
      <c r="H38" s="53"/>
      <c r="I38" s="46"/>
    </row>
    <row r="39" spans="1:9" ht="75">
      <c r="A39" s="8"/>
      <c r="B39" s="24" t="s">
        <v>42</v>
      </c>
      <c r="C39" s="28" t="s">
        <v>43</v>
      </c>
      <c r="D39" s="25" t="s">
        <v>79</v>
      </c>
      <c r="E39" s="61">
        <v>0</v>
      </c>
      <c r="F39" s="51"/>
      <c r="G39" s="52"/>
      <c r="H39" s="53"/>
      <c r="I39" s="46"/>
    </row>
    <row r="40" spans="1:9" ht="30">
      <c r="A40" s="8"/>
      <c r="B40" s="24" t="s">
        <v>44</v>
      </c>
      <c r="C40" s="28" t="s">
        <v>71</v>
      </c>
      <c r="D40" s="25" t="s">
        <v>79</v>
      </c>
      <c r="E40" s="61">
        <v>0</v>
      </c>
      <c r="F40" s="51"/>
      <c r="G40" s="52"/>
      <c r="H40" s="53"/>
      <c r="I40" s="46"/>
    </row>
    <row r="41" spans="1:9" ht="43.8">
      <c r="A41" s="8"/>
      <c r="B41" s="24">
        <v>200136</v>
      </c>
      <c r="C41" s="48" t="s">
        <v>95</v>
      </c>
      <c r="D41" s="15"/>
      <c r="E41" s="61"/>
      <c r="F41" s="51"/>
      <c r="G41" s="52"/>
      <c r="H41" s="53"/>
      <c r="I41" s="46"/>
    </row>
    <row r="42" spans="1:9" ht="30">
      <c r="A42" s="8"/>
      <c r="B42" s="25" t="s">
        <v>45</v>
      </c>
      <c r="C42" s="28" t="s">
        <v>46</v>
      </c>
      <c r="D42" s="25" t="s">
        <v>79</v>
      </c>
      <c r="E42" s="61">
        <v>0</v>
      </c>
      <c r="F42" s="51"/>
      <c r="G42" s="52"/>
      <c r="H42" s="53"/>
      <c r="I42" s="46"/>
    </row>
    <row r="43" spans="1:9" ht="30">
      <c r="A43" s="8"/>
      <c r="B43" s="25" t="s">
        <v>64</v>
      </c>
      <c r="C43" s="28" t="s">
        <v>47</v>
      </c>
      <c r="D43" s="25" t="s">
        <v>79</v>
      </c>
      <c r="E43" s="61">
        <v>0</v>
      </c>
      <c r="F43" s="51"/>
      <c r="G43" s="52"/>
      <c r="H43" s="53"/>
      <c r="I43" s="46"/>
    </row>
    <row r="44" spans="1:9" ht="22.2">
      <c r="A44" s="8"/>
      <c r="B44" s="25" t="s">
        <v>48</v>
      </c>
      <c r="C44" s="28" t="s">
        <v>49</v>
      </c>
      <c r="D44" s="25" t="s">
        <v>79</v>
      </c>
      <c r="E44" s="61">
        <v>0</v>
      </c>
      <c r="F44" s="51"/>
      <c r="G44" s="52"/>
      <c r="H44" s="53"/>
      <c r="I44" s="46"/>
    </row>
    <row r="45" spans="1:9" ht="22.2">
      <c r="A45" s="8"/>
      <c r="B45" s="25" t="s">
        <v>50</v>
      </c>
      <c r="C45" s="28" t="s">
        <v>51</v>
      </c>
      <c r="D45" s="25" t="s">
        <v>79</v>
      </c>
      <c r="E45" s="61">
        <v>0</v>
      </c>
      <c r="F45" s="51"/>
      <c r="G45" s="52"/>
      <c r="H45" s="53"/>
      <c r="I45" s="46"/>
    </row>
    <row r="46" spans="1:9" ht="22.2">
      <c r="A46" s="8"/>
      <c r="B46" s="25" t="s">
        <v>52</v>
      </c>
      <c r="C46" s="63" t="s">
        <v>53</v>
      </c>
      <c r="D46" s="25" t="s">
        <v>79</v>
      </c>
      <c r="E46" s="61">
        <v>0</v>
      </c>
      <c r="F46" s="51"/>
      <c r="G46" s="52"/>
      <c r="H46" s="53"/>
      <c r="I46" s="46"/>
    </row>
    <row r="47" spans="1:9" ht="22.2">
      <c r="A47" s="8"/>
      <c r="B47" s="25" t="s">
        <v>65</v>
      </c>
      <c r="C47" s="63" t="s">
        <v>54</v>
      </c>
      <c r="D47" s="25" t="s">
        <v>79</v>
      </c>
      <c r="E47" s="61">
        <v>0</v>
      </c>
      <c r="F47" s="51"/>
      <c r="G47" s="52"/>
      <c r="H47" s="53"/>
      <c r="I47" s="46"/>
    </row>
    <row r="48" spans="1:9" ht="22.2">
      <c r="A48" s="8"/>
      <c r="B48" s="25" t="s">
        <v>55</v>
      </c>
      <c r="C48" s="63" t="s">
        <v>56</v>
      </c>
      <c r="D48" s="25" t="s">
        <v>79</v>
      </c>
      <c r="E48" s="61">
        <v>0</v>
      </c>
      <c r="F48" s="51"/>
      <c r="G48" s="52"/>
      <c r="H48" s="53"/>
      <c r="I48" s="46"/>
    </row>
    <row r="49" spans="1:9" ht="30">
      <c r="A49" s="8"/>
      <c r="B49" s="25" t="s">
        <v>57</v>
      </c>
      <c r="C49" s="63" t="s">
        <v>58</v>
      </c>
      <c r="D49" s="25" t="s">
        <v>79</v>
      </c>
      <c r="E49" s="61">
        <v>0</v>
      </c>
      <c r="F49" s="51"/>
      <c r="G49" s="52"/>
      <c r="H49" s="53"/>
      <c r="I49" s="46"/>
    </row>
    <row r="50" spans="1:9" ht="22.2">
      <c r="A50" s="8"/>
      <c r="B50" s="25" t="s">
        <v>66</v>
      </c>
      <c r="C50" s="63" t="s">
        <v>59</v>
      </c>
      <c r="D50" s="25" t="s">
        <v>79</v>
      </c>
      <c r="E50" s="61">
        <v>0</v>
      </c>
      <c r="F50" s="51"/>
      <c r="G50" s="52"/>
      <c r="H50" s="53"/>
      <c r="I50" s="46"/>
    </row>
    <row r="51" spans="1:9" ht="22.2">
      <c r="A51" s="8"/>
      <c r="B51" s="25" t="s">
        <v>60</v>
      </c>
      <c r="C51" s="63" t="s">
        <v>61</v>
      </c>
      <c r="D51" s="25" t="s">
        <v>79</v>
      </c>
      <c r="E51" s="61">
        <v>0</v>
      </c>
      <c r="F51" s="51"/>
      <c r="G51" s="52"/>
      <c r="H51" s="53"/>
      <c r="I51" s="46"/>
    </row>
    <row r="52" spans="1:9" ht="22.8" thickBot="1">
      <c r="A52" s="8"/>
      <c r="B52" s="26" t="s">
        <v>62</v>
      </c>
      <c r="C52" s="64" t="s">
        <v>63</v>
      </c>
      <c r="D52" s="26" t="s">
        <v>79</v>
      </c>
      <c r="E52" s="62">
        <v>0</v>
      </c>
      <c r="F52" s="51"/>
      <c r="G52" s="52"/>
      <c r="H52" s="53"/>
      <c r="I52" s="46"/>
    </row>
    <row r="53" spans="1:8" ht="22.2">
      <c r="A53" s="8"/>
      <c r="B53" s="47"/>
      <c r="C53" s="47"/>
      <c r="D53" s="47"/>
      <c r="E53" s="47"/>
      <c r="F53" s="47"/>
      <c r="G53" s="47"/>
      <c r="H53" s="47"/>
    </row>
    <row r="54" spans="1:8" ht="22.2">
      <c r="A54" s="8"/>
      <c r="B54" s="47"/>
      <c r="C54" s="47"/>
      <c r="D54" s="47"/>
      <c r="E54" s="47"/>
      <c r="F54" s="47"/>
      <c r="G54" s="47"/>
      <c r="H54" s="47"/>
    </row>
    <row r="55" spans="1:8" ht="22.2">
      <c r="A55" s="8"/>
      <c r="B55" s="47"/>
      <c r="C55" s="47"/>
      <c r="D55" s="47"/>
      <c r="E55" s="47"/>
      <c r="F55" s="47"/>
      <c r="G55" s="47"/>
      <c r="H55" s="47"/>
    </row>
    <row r="56" spans="1:9" s="17" customFormat="1" ht="22.8" thickBot="1">
      <c r="A56" s="9" t="s">
        <v>121</v>
      </c>
      <c r="B56" s="9" t="s">
        <v>119</v>
      </c>
      <c r="C56" s="14"/>
      <c r="D56" s="14"/>
      <c r="E56" s="14"/>
      <c r="F56" s="14"/>
      <c r="G56" s="14"/>
      <c r="H56" s="14"/>
      <c r="I56" s="41"/>
    </row>
    <row r="57" spans="2:9" s="17" customFormat="1" ht="13.5" customHeight="1">
      <c r="B57" s="70" t="s">
        <v>72</v>
      </c>
      <c r="C57" s="70" t="s">
        <v>70</v>
      </c>
      <c r="D57" s="70" t="s">
        <v>67</v>
      </c>
      <c r="E57" s="70" t="s">
        <v>69</v>
      </c>
      <c r="F57" s="70" t="s">
        <v>68</v>
      </c>
      <c r="G57" s="70" t="s">
        <v>80</v>
      </c>
      <c r="H57" s="70" t="s">
        <v>109</v>
      </c>
      <c r="I57" s="41"/>
    </row>
    <row r="58" spans="2:9" s="17" customFormat="1" ht="78.75" customHeight="1" thickBot="1">
      <c r="B58" s="71"/>
      <c r="C58" s="71"/>
      <c r="D58" s="71"/>
      <c r="E58" s="71"/>
      <c r="F58" s="71"/>
      <c r="G58" s="71"/>
      <c r="H58" s="71"/>
      <c r="I58" s="44"/>
    </row>
    <row r="59" spans="2:9" s="17" customFormat="1" ht="30">
      <c r="B59" s="24">
        <v>130507</v>
      </c>
      <c r="C59" s="27" t="s">
        <v>85</v>
      </c>
      <c r="D59" s="24" t="s">
        <v>79</v>
      </c>
      <c r="E59" s="49">
        <f aca="true" t="shared" si="0" ref="E59:E70">E7</f>
        <v>0</v>
      </c>
      <c r="F59" s="54"/>
      <c r="G59" s="55">
        <f>F59*4</f>
        <v>0</v>
      </c>
      <c r="H59" s="29">
        <f>G59*E59</f>
        <v>0</v>
      </c>
      <c r="I59" s="44"/>
    </row>
    <row r="60" spans="2:9" s="17" customFormat="1" ht="15">
      <c r="B60" s="24">
        <v>150107</v>
      </c>
      <c r="C60" s="27" t="s">
        <v>86</v>
      </c>
      <c r="D60" s="24" t="s">
        <v>79</v>
      </c>
      <c r="E60" s="49">
        <f t="shared" si="0"/>
        <v>0</v>
      </c>
      <c r="F60" s="54"/>
      <c r="G60" s="55">
        <f aca="true" t="shared" si="1" ref="G60:G61">F60*4</f>
        <v>0</v>
      </c>
      <c r="H60" s="29">
        <f aca="true" t="shared" si="2" ref="H60:H70">G60*E60</f>
        <v>0</v>
      </c>
      <c r="I60" s="44"/>
    </row>
    <row r="61" spans="2:9" s="17" customFormat="1" ht="45">
      <c r="B61" s="24">
        <v>150110</v>
      </c>
      <c r="C61" s="27" t="s">
        <v>87</v>
      </c>
      <c r="D61" s="24" t="s">
        <v>79</v>
      </c>
      <c r="E61" s="49">
        <f t="shared" si="0"/>
        <v>0</v>
      </c>
      <c r="F61" s="54"/>
      <c r="G61" s="55">
        <f t="shared" si="1"/>
        <v>0</v>
      </c>
      <c r="H61" s="29">
        <f t="shared" si="2"/>
        <v>0</v>
      </c>
      <c r="I61" s="44"/>
    </row>
    <row r="62" spans="2:9" s="17" customFormat="1" ht="20.25" customHeight="1">
      <c r="B62" s="24" t="s">
        <v>4</v>
      </c>
      <c r="C62" s="27" t="s">
        <v>5</v>
      </c>
      <c r="D62" s="24" t="s">
        <v>79</v>
      </c>
      <c r="E62" s="49">
        <f t="shared" si="0"/>
        <v>0</v>
      </c>
      <c r="F62" s="54">
        <v>4.775</v>
      </c>
      <c r="G62" s="55">
        <f>F62*4</f>
        <v>19.1</v>
      </c>
      <c r="H62" s="29">
        <f t="shared" si="2"/>
        <v>0</v>
      </c>
      <c r="I62" s="45"/>
    </row>
    <row r="63" spans="2:9" s="17" customFormat="1" ht="20.25" customHeight="1">
      <c r="B63" s="24">
        <v>160113</v>
      </c>
      <c r="C63" s="27" t="s">
        <v>88</v>
      </c>
      <c r="D63" s="24" t="s">
        <v>79</v>
      </c>
      <c r="E63" s="49">
        <f t="shared" si="0"/>
        <v>0</v>
      </c>
      <c r="F63" s="54"/>
      <c r="G63" s="55"/>
      <c r="H63" s="29">
        <f t="shared" si="2"/>
        <v>0</v>
      </c>
      <c r="I63" s="45"/>
    </row>
    <row r="64" spans="2:9" s="17" customFormat="1" ht="33" customHeight="1">
      <c r="B64" s="24">
        <v>160114</v>
      </c>
      <c r="C64" s="27" t="s">
        <v>89</v>
      </c>
      <c r="D64" s="24" t="s">
        <v>79</v>
      </c>
      <c r="E64" s="49">
        <f t="shared" si="0"/>
        <v>0</v>
      </c>
      <c r="F64" s="54"/>
      <c r="G64" s="55"/>
      <c r="H64" s="29">
        <f t="shared" si="2"/>
        <v>0</v>
      </c>
      <c r="I64" s="45"/>
    </row>
    <row r="65" spans="2:9" s="17" customFormat="1" ht="20.25" customHeight="1">
      <c r="B65" s="24">
        <v>160120</v>
      </c>
      <c r="C65" s="27" t="s">
        <v>9</v>
      </c>
      <c r="D65" s="24" t="s">
        <v>79</v>
      </c>
      <c r="E65" s="49">
        <f t="shared" si="0"/>
        <v>0</v>
      </c>
      <c r="F65" s="54"/>
      <c r="G65" s="55"/>
      <c r="H65" s="29">
        <f t="shared" si="2"/>
        <v>0</v>
      </c>
      <c r="I65" s="45"/>
    </row>
    <row r="66" spans="2:9" s="17" customFormat="1" ht="65.4" customHeight="1">
      <c r="B66" s="24">
        <v>170107</v>
      </c>
      <c r="C66" s="27" t="s">
        <v>90</v>
      </c>
      <c r="D66" s="24" t="s">
        <v>79</v>
      </c>
      <c r="E66" s="49">
        <f t="shared" si="0"/>
        <v>0</v>
      </c>
      <c r="F66" s="54"/>
      <c r="G66" s="55"/>
      <c r="H66" s="29">
        <f t="shared" si="2"/>
        <v>0</v>
      </c>
      <c r="I66" s="45"/>
    </row>
    <row r="67" spans="2:9" s="17" customFormat="1" ht="30">
      <c r="B67" s="24">
        <v>170301</v>
      </c>
      <c r="C67" s="27" t="s">
        <v>91</v>
      </c>
      <c r="D67" s="24" t="s">
        <v>79</v>
      </c>
      <c r="E67" s="49">
        <f t="shared" si="0"/>
        <v>0</v>
      </c>
      <c r="F67" s="54"/>
      <c r="G67" s="55"/>
      <c r="H67" s="29">
        <f t="shared" si="2"/>
        <v>0</v>
      </c>
      <c r="I67" s="45"/>
    </row>
    <row r="68" spans="2:9" s="17" customFormat="1" ht="30">
      <c r="B68" s="24">
        <v>170411</v>
      </c>
      <c r="C68" s="27" t="s">
        <v>92</v>
      </c>
      <c r="D68" s="24" t="s">
        <v>79</v>
      </c>
      <c r="E68" s="49">
        <f t="shared" si="0"/>
        <v>0</v>
      </c>
      <c r="F68" s="54"/>
      <c r="G68" s="55"/>
      <c r="H68" s="29">
        <f t="shared" si="2"/>
        <v>0</v>
      </c>
      <c r="I68" s="45"/>
    </row>
    <row r="69" spans="2:9" s="17" customFormat="1" ht="30">
      <c r="B69" s="24">
        <v>170605</v>
      </c>
      <c r="C69" s="27" t="s">
        <v>93</v>
      </c>
      <c r="D69" s="24" t="s">
        <v>79</v>
      </c>
      <c r="E69" s="49">
        <f t="shared" si="0"/>
        <v>0</v>
      </c>
      <c r="F69" s="54"/>
      <c r="G69" s="55"/>
      <c r="H69" s="29">
        <f t="shared" si="2"/>
        <v>0</v>
      </c>
      <c r="I69" s="45"/>
    </row>
    <row r="70" spans="2:9" s="17" customFormat="1" ht="45">
      <c r="B70" s="24">
        <v>170603</v>
      </c>
      <c r="C70" s="27" t="s">
        <v>94</v>
      </c>
      <c r="D70" s="24" t="s">
        <v>79</v>
      </c>
      <c r="E70" s="49">
        <f t="shared" si="0"/>
        <v>0</v>
      </c>
      <c r="F70" s="54"/>
      <c r="G70" s="55"/>
      <c r="H70" s="29">
        <f t="shared" si="2"/>
        <v>0</v>
      </c>
      <c r="I70" s="45"/>
    </row>
    <row r="71" spans="2:9" s="15" customFormat="1" ht="15">
      <c r="B71" s="24" t="s">
        <v>6</v>
      </c>
      <c r="C71" s="27" t="s">
        <v>7</v>
      </c>
      <c r="D71" s="25" t="s">
        <v>79</v>
      </c>
      <c r="E71" s="49">
        <f aca="true" t="shared" si="3" ref="E71:E102">E21</f>
        <v>0</v>
      </c>
      <c r="F71" s="54">
        <v>7.483</v>
      </c>
      <c r="G71" s="55">
        <f aca="true" t="shared" si="4" ref="G71:G102">F71*4</f>
        <v>29.932</v>
      </c>
      <c r="H71" s="30">
        <f aca="true" t="shared" si="5" ref="H71:H102">G71*E71</f>
        <v>0</v>
      </c>
      <c r="I71" s="46"/>
    </row>
    <row r="72" spans="2:9" s="15" customFormat="1" ht="15">
      <c r="B72" s="24" t="s">
        <v>8</v>
      </c>
      <c r="C72" s="28" t="s">
        <v>9</v>
      </c>
      <c r="D72" s="25" t="s">
        <v>79</v>
      </c>
      <c r="E72" s="49">
        <f t="shared" si="3"/>
        <v>0</v>
      </c>
      <c r="F72" s="54">
        <v>1.27</v>
      </c>
      <c r="G72" s="55">
        <f t="shared" si="4"/>
        <v>5.08</v>
      </c>
      <c r="H72" s="30">
        <f t="shared" si="5"/>
        <v>0</v>
      </c>
      <c r="I72" s="46"/>
    </row>
    <row r="73" spans="2:9" s="15" customFormat="1" ht="30">
      <c r="B73" s="24" t="s">
        <v>10</v>
      </c>
      <c r="C73" s="28" t="s">
        <v>11</v>
      </c>
      <c r="D73" s="25" t="s">
        <v>79</v>
      </c>
      <c r="E73" s="49">
        <f t="shared" si="3"/>
        <v>0</v>
      </c>
      <c r="F73" s="54">
        <v>0</v>
      </c>
      <c r="G73" s="55">
        <f t="shared" si="4"/>
        <v>0</v>
      </c>
      <c r="H73" s="30">
        <f t="shared" si="5"/>
        <v>0</v>
      </c>
      <c r="I73" s="46"/>
    </row>
    <row r="74" spans="2:9" s="15" customFormat="1" ht="15">
      <c r="B74" s="24" t="s">
        <v>12</v>
      </c>
      <c r="C74" s="28" t="s">
        <v>13</v>
      </c>
      <c r="D74" s="25" t="s">
        <v>79</v>
      </c>
      <c r="E74" s="49">
        <f t="shared" si="3"/>
        <v>0</v>
      </c>
      <c r="F74" s="54">
        <v>0</v>
      </c>
      <c r="G74" s="55">
        <f t="shared" si="4"/>
        <v>0</v>
      </c>
      <c r="H74" s="30">
        <f t="shared" si="5"/>
        <v>0</v>
      </c>
      <c r="I74" s="46"/>
    </row>
    <row r="75" spans="2:9" s="15" customFormat="1" ht="15">
      <c r="B75" s="24" t="s">
        <v>14</v>
      </c>
      <c r="C75" s="28" t="s">
        <v>15</v>
      </c>
      <c r="D75" s="25" t="s">
        <v>79</v>
      </c>
      <c r="E75" s="49">
        <f t="shared" si="3"/>
        <v>0</v>
      </c>
      <c r="F75" s="54">
        <v>0</v>
      </c>
      <c r="G75" s="55">
        <f t="shared" si="4"/>
        <v>0</v>
      </c>
      <c r="H75" s="30">
        <f t="shared" si="5"/>
        <v>0</v>
      </c>
      <c r="I75" s="46"/>
    </row>
    <row r="76" spans="2:9" s="15" customFormat="1" ht="15">
      <c r="B76" s="24" t="s">
        <v>16</v>
      </c>
      <c r="C76" s="28" t="s">
        <v>17</v>
      </c>
      <c r="D76" s="25" t="s">
        <v>79</v>
      </c>
      <c r="E76" s="49">
        <f t="shared" si="3"/>
        <v>0</v>
      </c>
      <c r="F76" s="54">
        <v>0.005</v>
      </c>
      <c r="G76" s="55">
        <f t="shared" si="4"/>
        <v>0.02</v>
      </c>
      <c r="H76" s="30">
        <f t="shared" si="5"/>
        <v>0</v>
      </c>
      <c r="I76" s="46"/>
    </row>
    <row r="77" spans="2:9" s="15" customFormat="1" ht="15">
      <c r="B77" s="24" t="s">
        <v>18</v>
      </c>
      <c r="C77" s="28" t="s">
        <v>19</v>
      </c>
      <c r="D77" s="25" t="s">
        <v>79</v>
      </c>
      <c r="E77" s="49">
        <f t="shared" si="3"/>
        <v>0</v>
      </c>
      <c r="F77" s="54">
        <v>0.002</v>
      </c>
      <c r="G77" s="55">
        <f t="shared" si="4"/>
        <v>0.008</v>
      </c>
      <c r="H77" s="30">
        <f t="shared" si="5"/>
        <v>0</v>
      </c>
      <c r="I77" s="46"/>
    </row>
    <row r="78" spans="2:9" s="15" customFormat="1" ht="15">
      <c r="B78" s="24" t="s">
        <v>20</v>
      </c>
      <c r="C78" s="28" t="s">
        <v>21</v>
      </c>
      <c r="D78" s="25" t="s">
        <v>79</v>
      </c>
      <c r="E78" s="49">
        <f t="shared" si="3"/>
        <v>0</v>
      </c>
      <c r="F78" s="54">
        <v>0</v>
      </c>
      <c r="G78" s="55">
        <f t="shared" si="4"/>
        <v>0</v>
      </c>
      <c r="H78" s="30">
        <f t="shared" si="5"/>
        <v>0</v>
      </c>
      <c r="I78" s="46"/>
    </row>
    <row r="79" spans="2:9" s="15" customFormat="1" ht="15">
      <c r="B79" s="24" t="s">
        <v>22</v>
      </c>
      <c r="C79" s="28" t="s">
        <v>23</v>
      </c>
      <c r="D79" s="25" t="s">
        <v>79</v>
      </c>
      <c r="E79" s="49">
        <f t="shared" si="3"/>
        <v>0</v>
      </c>
      <c r="F79" s="54">
        <v>0</v>
      </c>
      <c r="G79" s="55">
        <f t="shared" si="4"/>
        <v>0</v>
      </c>
      <c r="H79" s="30">
        <f t="shared" si="5"/>
        <v>0</v>
      </c>
      <c r="I79" s="46"/>
    </row>
    <row r="80" spans="2:9" s="15" customFormat="1" ht="15">
      <c r="B80" s="24" t="s">
        <v>24</v>
      </c>
      <c r="C80" s="28" t="s">
        <v>25</v>
      </c>
      <c r="D80" s="25" t="s">
        <v>79</v>
      </c>
      <c r="E80" s="49">
        <f t="shared" si="3"/>
        <v>0</v>
      </c>
      <c r="F80" s="54">
        <v>0.021</v>
      </c>
      <c r="G80" s="55">
        <f t="shared" si="4"/>
        <v>0.084</v>
      </c>
      <c r="H80" s="30">
        <f t="shared" si="5"/>
        <v>0</v>
      </c>
      <c r="I80" s="46"/>
    </row>
    <row r="81" spans="2:9" s="15" customFormat="1" ht="30">
      <c r="B81" s="24" t="s">
        <v>26</v>
      </c>
      <c r="C81" s="28" t="s">
        <v>27</v>
      </c>
      <c r="D81" s="25" t="s">
        <v>79</v>
      </c>
      <c r="E81" s="49">
        <f t="shared" si="3"/>
        <v>0</v>
      </c>
      <c r="F81" s="54">
        <v>0</v>
      </c>
      <c r="G81" s="55">
        <f t="shared" si="4"/>
        <v>0</v>
      </c>
      <c r="H81" s="30">
        <f t="shared" si="5"/>
        <v>0</v>
      </c>
      <c r="I81" s="46"/>
    </row>
    <row r="82" spans="2:9" s="15" customFormat="1" ht="30">
      <c r="B82" s="24" t="s">
        <v>28</v>
      </c>
      <c r="C82" s="28" t="s">
        <v>29</v>
      </c>
      <c r="D82" s="25" t="s">
        <v>79</v>
      </c>
      <c r="E82" s="49">
        <f t="shared" si="3"/>
        <v>0</v>
      </c>
      <c r="F82" s="54">
        <v>0</v>
      </c>
      <c r="G82" s="55">
        <f t="shared" si="4"/>
        <v>0</v>
      </c>
      <c r="H82" s="30">
        <f t="shared" si="5"/>
        <v>0</v>
      </c>
      <c r="I82" s="46"/>
    </row>
    <row r="83" spans="2:9" s="15" customFormat="1" ht="15">
      <c r="B83" s="24" t="s">
        <v>30</v>
      </c>
      <c r="C83" s="28" t="s">
        <v>31</v>
      </c>
      <c r="D83" s="25" t="s">
        <v>79</v>
      </c>
      <c r="E83" s="49">
        <f t="shared" si="3"/>
        <v>0</v>
      </c>
      <c r="F83" s="54">
        <v>0.041</v>
      </c>
      <c r="G83" s="55">
        <f t="shared" si="4"/>
        <v>0.164</v>
      </c>
      <c r="H83" s="30">
        <f t="shared" si="5"/>
        <v>0</v>
      </c>
      <c r="I83" s="46"/>
    </row>
    <row r="84" spans="2:9" s="15" customFormat="1" ht="30">
      <c r="B84" s="24" t="s">
        <v>32</v>
      </c>
      <c r="C84" s="28" t="s">
        <v>33</v>
      </c>
      <c r="D84" s="25" t="s">
        <v>79</v>
      </c>
      <c r="E84" s="49">
        <f t="shared" si="3"/>
        <v>0</v>
      </c>
      <c r="F84" s="54">
        <v>0.025</v>
      </c>
      <c r="G84" s="55">
        <f t="shared" si="4"/>
        <v>0.1</v>
      </c>
      <c r="H84" s="30">
        <f t="shared" si="5"/>
        <v>0</v>
      </c>
      <c r="I84" s="46"/>
    </row>
    <row r="85" spans="2:9" s="15" customFormat="1" ht="45">
      <c r="B85" s="24" t="s">
        <v>34</v>
      </c>
      <c r="C85" s="28" t="s">
        <v>35</v>
      </c>
      <c r="D85" s="25" t="s">
        <v>79</v>
      </c>
      <c r="E85" s="49">
        <f t="shared" si="3"/>
        <v>0</v>
      </c>
      <c r="F85" s="54">
        <v>0.741</v>
      </c>
      <c r="G85" s="55">
        <f t="shared" si="4"/>
        <v>2.964</v>
      </c>
      <c r="H85" s="30">
        <f t="shared" si="5"/>
        <v>0</v>
      </c>
      <c r="I85" s="46"/>
    </row>
    <row r="86" spans="2:9" s="15" customFormat="1" ht="45">
      <c r="B86" s="24" t="s">
        <v>36</v>
      </c>
      <c r="C86" s="28" t="s">
        <v>37</v>
      </c>
      <c r="D86" s="25" t="s">
        <v>79</v>
      </c>
      <c r="E86" s="49">
        <f t="shared" si="3"/>
        <v>0</v>
      </c>
      <c r="F86" s="54">
        <v>0</v>
      </c>
      <c r="G86" s="55">
        <f t="shared" si="4"/>
        <v>0</v>
      </c>
      <c r="H86" s="30">
        <f t="shared" si="5"/>
        <v>0</v>
      </c>
      <c r="I86" s="46"/>
    </row>
    <row r="87" spans="2:9" s="15" customFormat="1" ht="30">
      <c r="B87" s="24" t="s">
        <v>38</v>
      </c>
      <c r="C87" s="28" t="s">
        <v>39</v>
      </c>
      <c r="D87" s="25" t="s">
        <v>79</v>
      </c>
      <c r="E87" s="49">
        <f t="shared" si="3"/>
        <v>0</v>
      </c>
      <c r="F87" s="54">
        <v>0</v>
      </c>
      <c r="G87" s="55">
        <f t="shared" si="4"/>
        <v>0</v>
      </c>
      <c r="H87" s="30">
        <f t="shared" si="5"/>
        <v>0</v>
      </c>
      <c r="I87" s="46"/>
    </row>
    <row r="88" spans="2:9" s="15" customFormat="1" ht="30">
      <c r="B88" s="24" t="s">
        <v>40</v>
      </c>
      <c r="C88" s="28" t="s">
        <v>41</v>
      </c>
      <c r="D88" s="25" t="s">
        <v>79</v>
      </c>
      <c r="E88" s="49">
        <f t="shared" si="3"/>
        <v>0</v>
      </c>
      <c r="F88" s="54">
        <v>0</v>
      </c>
      <c r="G88" s="55">
        <f t="shared" si="4"/>
        <v>0</v>
      </c>
      <c r="H88" s="30">
        <f t="shared" si="5"/>
        <v>0</v>
      </c>
      <c r="I88" s="46"/>
    </row>
    <row r="89" spans="2:9" s="15" customFormat="1" ht="75">
      <c r="B89" s="24" t="s">
        <v>42</v>
      </c>
      <c r="C89" s="28" t="s">
        <v>43</v>
      </c>
      <c r="D89" s="25" t="s">
        <v>79</v>
      </c>
      <c r="E89" s="49">
        <f t="shared" si="3"/>
        <v>0</v>
      </c>
      <c r="F89" s="54">
        <v>0</v>
      </c>
      <c r="G89" s="55">
        <f t="shared" si="4"/>
        <v>0</v>
      </c>
      <c r="H89" s="30">
        <f t="shared" si="5"/>
        <v>0</v>
      </c>
      <c r="I89" s="46"/>
    </row>
    <row r="90" spans="2:9" s="15" customFormat="1" ht="30">
      <c r="B90" s="24" t="s">
        <v>44</v>
      </c>
      <c r="C90" s="28" t="s">
        <v>71</v>
      </c>
      <c r="D90" s="25" t="s">
        <v>79</v>
      </c>
      <c r="E90" s="49">
        <f t="shared" si="3"/>
        <v>0</v>
      </c>
      <c r="F90" s="54">
        <v>0</v>
      </c>
      <c r="G90" s="55">
        <f t="shared" si="4"/>
        <v>0</v>
      </c>
      <c r="H90" s="30">
        <f t="shared" si="5"/>
        <v>0</v>
      </c>
      <c r="I90" s="46"/>
    </row>
    <row r="91" spans="2:9" s="15" customFormat="1" ht="43.2">
      <c r="B91" s="24">
        <v>200136</v>
      </c>
      <c r="C91" s="48" t="s">
        <v>95</v>
      </c>
      <c r="E91" s="49">
        <f t="shared" si="3"/>
        <v>0</v>
      </c>
      <c r="F91" s="54"/>
      <c r="G91" s="55"/>
      <c r="H91" s="30"/>
      <c r="I91" s="46"/>
    </row>
    <row r="92" spans="2:9" s="15" customFormat="1" ht="30">
      <c r="B92" s="25" t="s">
        <v>45</v>
      </c>
      <c r="C92" s="28" t="s">
        <v>46</v>
      </c>
      <c r="D92" s="25" t="s">
        <v>79</v>
      </c>
      <c r="E92" s="49">
        <f t="shared" si="3"/>
        <v>0</v>
      </c>
      <c r="F92" s="54">
        <v>0</v>
      </c>
      <c r="G92" s="55">
        <f t="shared" si="4"/>
        <v>0</v>
      </c>
      <c r="H92" s="30">
        <f t="shared" si="5"/>
        <v>0</v>
      </c>
      <c r="I92" s="46"/>
    </row>
    <row r="93" spans="2:9" s="15" customFormat="1" ht="30">
      <c r="B93" s="25" t="s">
        <v>64</v>
      </c>
      <c r="C93" s="28" t="s">
        <v>47</v>
      </c>
      <c r="D93" s="25" t="s">
        <v>79</v>
      </c>
      <c r="E93" s="49">
        <f t="shared" si="3"/>
        <v>0</v>
      </c>
      <c r="F93" s="54">
        <v>14.288</v>
      </c>
      <c r="G93" s="55">
        <f t="shared" si="4"/>
        <v>57.152</v>
      </c>
      <c r="H93" s="30">
        <f t="shared" si="5"/>
        <v>0</v>
      </c>
      <c r="I93" s="46"/>
    </row>
    <row r="94" spans="2:9" s="15" customFormat="1" ht="15">
      <c r="B94" s="25" t="s">
        <v>48</v>
      </c>
      <c r="C94" s="28" t="s">
        <v>49</v>
      </c>
      <c r="D94" s="25" t="s">
        <v>79</v>
      </c>
      <c r="E94" s="49">
        <f t="shared" si="3"/>
        <v>0</v>
      </c>
      <c r="F94" s="54">
        <v>3.499</v>
      </c>
      <c r="G94" s="55">
        <f t="shared" si="4"/>
        <v>13.996</v>
      </c>
      <c r="H94" s="30">
        <f t="shared" si="5"/>
        <v>0</v>
      </c>
      <c r="I94" s="46"/>
    </row>
    <row r="95" spans="2:9" s="15" customFormat="1" ht="15">
      <c r="B95" s="25" t="s">
        <v>50</v>
      </c>
      <c r="C95" s="28" t="s">
        <v>51</v>
      </c>
      <c r="D95" s="25" t="s">
        <v>79</v>
      </c>
      <c r="E95" s="49">
        <f t="shared" si="3"/>
        <v>0</v>
      </c>
      <c r="F95" s="54">
        <v>6.132</v>
      </c>
      <c r="G95" s="55">
        <f t="shared" si="4"/>
        <v>24.528</v>
      </c>
      <c r="H95" s="30">
        <f t="shared" si="5"/>
        <v>0</v>
      </c>
      <c r="I95" s="46"/>
    </row>
    <row r="96" spans="2:9" s="15" customFormat="1" ht="15">
      <c r="B96" s="25" t="s">
        <v>52</v>
      </c>
      <c r="C96" s="63" t="s">
        <v>53</v>
      </c>
      <c r="D96" s="25" t="s">
        <v>79</v>
      </c>
      <c r="E96" s="49">
        <f t="shared" si="3"/>
        <v>0</v>
      </c>
      <c r="F96" s="54">
        <v>0</v>
      </c>
      <c r="G96" s="55">
        <f t="shared" si="4"/>
        <v>0</v>
      </c>
      <c r="H96" s="30">
        <f t="shared" si="5"/>
        <v>0</v>
      </c>
      <c r="I96" s="46"/>
    </row>
    <row r="97" spans="2:9" s="15" customFormat="1" ht="16.8">
      <c r="B97" s="25" t="s">
        <v>65</v>
      </c>
      <c r="C97" s="63" t="s">
        <v>54</v>
      </c>
      <c r="D97" s="25" t="s">
        <v>79</v>
      </c>
      <c r="E97" s="49">
        <f t="shared" si="3"/>
        <v>0</v>
      </c>
      <c r="F97" s="54">
        <v>8.735</v>
      </c>
      <c r="G97" s="55">
        <f t="shared" si="4"/>
        <v>34.94</v>
      </c>
      <c r="H97" s="30">
        <f t="shared" si="5"/>
        <v>0</v>
      </c>
      <c r="I97" s="46"/>
    </row>
    <row r="98" spans="2:9" s="15" customFormat="1" ht="15">
      <c r="B98" s="25" t="s">
        <v>55</v>
      </c>
      <c r="C98" s="63" t="s">
        <v>56</v>
      </c>
      <c r="D98" s="25" t="s">
        <v>79</v>
      </c>
      <c r="E98" s="49">
        <f t="shared" si="3"/>
        <v>0</v>
      </c>
      <c r="F98" s="54">
        <v>0</v>
      </c>
      <c r="G98" s="55">
        <f t="shared" si="4"/>
        <v>0</v>
      </c>
      <c r="H98" s="30">
        <f t="shared" si="5"/>
        <v>0</v>
      </c>
      <c r="I98" s="46"/>
    </row>
    <row r="99" spans="2:9" s="15" customFormat="1" ht="30">
      <c r="B99" s="25" t="s">
        <v>57</v>
      </c>
      <c r="C99" s="63" t="s">
        <v>58</v>
      </c>
      <c r="D99" s="25" t="s">
        <v>79</v>
      </c>
      <c r="E99" s="49">
        <f t="shared" si="3"/>
        <v>0</v>
      </c>
      <c r="F99" s="54">
        <v>0</v>
      </c>
      <c r="G99" s="55">
        <f t="shared" si="4"/>
        <v>0</v>
      </c>
      <c r="H99" s="30">
        <f t="shared" si="5"/>
        <v>0</v>
      </c>
      <c r="I99" s="46"/>
    </row>
    <row r="100" spans="2:9" s="15" customFormat="1" ht="16.8">
      <c r="B100" s="25" t="s">
        <v>66</v>
      </c>
      <c r="C100" s="63" t="s">
        <v>59</v>
      </c>
      <c r="D100" s="25" t="s">
        <v>79</v>
      </c>
      <c r="E100" s="49">
        <f t="shared" si="3"/>
        <v>0</v>
      </c>
      <c r="F100" s="54">
        <v>0</v>
      </c>
      <c r="G100" s="55">
        <f t="shared" si="4"/>
        <v>0</v>
      </c>
      <c r="H100" s="30">
        <f t="shared" si="5"/>
        <v>0</v>
      </c>
      <c r="I100" s="46"/>
    </row>
    <row r="101" spans="2:9" s="15" customFormat="1" ht="15">
      <c r="B101" s="25" t="s">
        <v>60</v>
      </c>
      <c r="C101" s="63" t="s">
        <v>61</v>
      </c>
      <c r="D101" s="25" t="s">
        <v>79</v>
      </c>
      <c r="E101" s="49">
        <f t="shared" si="3"/>
        <v>0</v>
      </c>
      <c r="F101" s="54">
        <v>0</v>
      </c>
      <c r="G101" s="55">
        <f t="shared" si="4"/>
        <v>0</v>
      </c>
      <c r="H101" s="30">
        <f t="shared" si="5"/>
        <v>0</v>
      </c>
      <c r="I101" s="46"/>
    </row>
    <row r="102" spans="2:9" s="15" customFormat="1" ht="15.6" thickBot="1">
      <c r="B102" s="26" t="s">
        <v>62</v>
      </c>
      <c r="C102" s="64" t="s">
        <v>63</v>
      </c>
      <c r="D102" s="26" t="s">
        <v>79</v>
      </c>
      <c r="E102" s="49">
        <f t="shared" si="3"/>
        <v>0</v>
      </c>
      <c r="F102" s="54">
        <v>48.975</v>
      </c>
      <c r="G102" s="55">
        <f t="shared" si="4"/>
        <v>195.9</v>
      </c>
      <c r="H102" s="31">
        <f t="shared" si="5"/>
        <v>0</v>
      </c>
      <c r="I102" s="46"/>
    </row>
    <row r="103" spans="2:9" s="15" customFormat="1" ht="15">
      <c r="B103" s="21"/>
      <c r="C103" s="35"/>
      <c r="D103" s="21"/>
      <c r="E103" s="36"/>
      <c r="F103" s="23"/>
      <c r="G103" s="23"/>
      <c r="H103" s="22"/>
      <c r="I103" s="42"/>
    </row>
    <row r="104" spans="2:9" s="15" customFormat="1" ht="30" customHeight="1">
      <c r="B104" s="74" t="s">
        <v>74</v>
      </c>
      <c r="C104" s="74"/>
      <c r="D104" s="74"/>
      <c r="E104" s="74"/>
      <c r="F104" s="74"/>
      <c r="G104" s="74"/>
      <c r="H104" s="74"/>
      <c r="I104" s="42"/>
    </row>
    <row r="105" spans="2:9" s="15" customFormat="1" ht="15">
      <c r="B105" s="75"/>
      <c r="C105" s="75"/>
      <c r="D105" s="75"/>
      <c r="E105" s="75"/>
      <c r="F105" s="75"/>
      <c r="G105" s="75"/>
      <c r="H105" s="75"/>
      <c r="I105" s="42"/>
    </row>
    <row r="106" spans="2:9" s="15" customFormat="1" ht="45.75" customHeight="1">
      <c r="B106" s="66" t="s">
        <v>78</v>
      </c>
      <c r="C106" s="66"/>
      <c r="D106" s="66"/>
      <c r="E106" s="66"/>
      <c r="F106" s="66"/>
      <c r="G106" s="66"/>
      <c r="H106" s="66"/>
      <c r="I106" s="42"/>
    </row>
    <row r="107" spans="2:9" s="15" customFormat="1" ht="15">
      <c r="B107" s="21"/>
      <c r="C107" s="35"/>
      <c r="D107" s="21"/>
      <c r="E107" s="36"/>
      <c r="F107" s="23"/>
      <c r="G107" s="23"/>
      <c r="H107" s="22"/>
      <c r="I107" s="42"/>
    </row>
    <row r="108" spans="2:9" s="15" customFormat="1" ht="12.75" customHeight="1" thickBot="1">
      <c r="B108" s="19"/>
      <c r="C108" s="3"/>
      <c r="D108" s="3"/>
      <c r="E108" s="3"/>
      <c r="F108" s="3"/>
      <c r="G108" s="3"/>
      <c r="H108" s="3"/>
      <c r="I108" s="42"/>
    </row>
    <row r="109" spans="2:9" s="15" customFormat="1" ht="31.5" customHeight="1" thickBot="1">
      <c r="B109" s="32" t="s">
        <v>96</v>
      </c>
      <c r="C109" s="33"/>
      <c r="D109" s="34"/>
      <c r="E109" s="34"/>
      <c r="F109" s="34"/>
      <c r="G109" s="34"/>
      <c r="H109" s="37">
        <f>SUM(H59:H102)</f>
        <v>0</v>
      </c>
      <c r="I109" s="42"/>
    </row>
    <row r="110" spans="2:9" s="15" customFormat="1" ht="21.75" customHeight="1">
      <c r="B110" s="39"/>
      <c r="C110" s="7"/>
      <c r="D110" s="3"/>
      <c r="E110" s="3"/>
      <c r="F110" s="3"/>
      <c r="G110" s="3"/>
      <c r="H110" s="6"/>
      <c r="I110" s="42"/>
    </row>
    <row r="111" spans="1:9" s="15" customFormat="1" ht="48" customHeight="1">
      <c r="A111" s="16" t="s">
        <v>75</v>
      </c>
      <c r="B111" s="65" t="s">
        <v>97</v>
      </c>
      <c r="C111" s="65"/>
      <c r="D111" s="65"/>
      <c r="E111" s="65"/>
      <c r="F111" s="65"/>
      <c r="G111" s="65"/>
      <c r="H111" s="65"/>
      <c r="I111" s="42"/>
    </row>
    <row r="112" spans="2:9" s="15" customFormat="1" ht="15">
      <c r="B112" s="6"/>
      <c r="C112" s="7"/>
      <c r="D112" s="6"/>
      <c r="E112" s="3"/>
      <c r="F112" s="3"/>
      <c r="G112" s="3"/>
      <c r="H112" s="3"/>
      <c r="I112" s="42"/>
    </row>
    <row r="113" spans="2:9" s="15" customFormat="1" ht="15">
      <c r="B113" s="6"/>
      <c r="C113" s="7"/>
      <c r="D113" s="6"/>
      <c r="E113" s="3"/>
      <c r="F113" s="3"/>
      <c r="G113" s="3"/>
      <c r="H113" s="3"/>
      <c r="I113" s="42"/>
    </row>
    <row r="114" spans="3:9" s="15" customFormat="1" ht="76.2" customHeight="1">
      <c r="C114" s="67" t="s">
        <v>110</v>
      </c>
      <c r="D114" s="67"/>
      <c r="E114" s="67"/>
      <c r="F114" s="56" t="s">
        <v>81</v>
      </c>
      <c r="G114" s="57" t="s">
        <v>82</v>
      </c>
      <c r="H114" s="3"/>
      <c r="I114" s="42"/>
    </row>
    <row r="115" spans="2:9" s="15" customFormat="1" ht="16.2" customHeight="1">
      <c r="B115" s="6"/>
      <c r="C115" s="68"/>
      <c r="D115" s="68"/>
      <c r="E115" s="68"/>
      <c r="F115" s="58">
        <f>7*4</f>
        <v>28</v>
      </c>
      <c r="G115" s="59">
        <f>C115*F115</f>
        <v>0</v>
      </c>
      <c r="H115" s="3"/>
      <c r="I115" s="42"/>
    </row>
    <row r="116" spans="2:9" s="15" customFormat="1" ht="43.95" customHeight="1">
      <c r="B116" s="6"/>
      <c r="C116" s="67" t="s">
        <v>111</v>
      </c>
      <c r="D116" s="67"/>
      <c r="E116" s="67"/>
      <c r="F116" s="56" t="s">
        <v>81</v>
      </c>
      <c r="G116" s="57" t="s">
        <v>82</v>
      </c>
      <c r="H116" s="3"/>
      <c r="I116" s="42"/>
    </row>
    <row r="117" spans="2:9" s="15" customFormat="1" ht="16.2" customHeight="1">
      <c r="B117" s="6"/>
      <c r="C117" s="68"/>
      <c r="D117" s="68"/>
      <c r="E117" s="68"/>
      <c r="F117" s="58">
        <f>5*4</f>
        <v>20</v>
      </c>
      <c r="G117" s="59">
        <f>C117*F117</f>
        <v>0</v>
      </c>
      <c r="H117" s="3"/>
      <c r="I117" s="42"/>
    </row>
    <row r="118" spans="2:9" s="15" customFormat="1" ht="16.2" customHeight="1">
      <c r="B118" s="6"/>
      <c r="C118" s="67" t="s">
        <v>114</v>
      </c>
      <c r="D118" s="67"/>
      <c r="E118" s="67"/>
      <c r="F118" s="56"/>
      <c r="G118" s="59">
        <f>G115+G117</f>
        <v>0</v>
      </c>
      <c r="H118" s="3"/>
      <c r="I118" s="42"/>
    </row>
    <row r="119" spans="2:9" s="15" customFormat="1" ht="15">
      <c r="B119" s="6"/>
      <c r="C119" s="7"/>
      <c r="D119" s="6"/>
      <c r="E119" s="6"/>
      <c r="F119" s="38"/>
      <c r="G119" s="7"/>
      <c r="H119" s="3"/>
      <c r="I119" s="42"/>
    </row>
    <row r="120" spans="1:9" s="15" customFormat="1" ht="54.75" customHeight="1">
      <c r="A120" s="16" t="s">
        <v>76</v>
      </c>
      <c r="B120" s="65" t="s">
        <v>83</v>
      </c>
      <c r="C120" s="65"/>
      <c r="D120" s="65"/>
      <c r="E120" s="65"/>
      <c r="F120" s="65"/>
      <c r="G120" s="65"/>
      <c r="H120" s="65"/>
      <c r="I120" s="42"/>
    </row>
    <row r="121" spans="2:9" s="15" customFormat="1" ht="15.6" thickBot="1">
      <c r="B121" s="6"/>
      <c r="C121" s="7"/>
      <c r="D121" s="6"/>
      <c r="E121" s="6"/>
      <c r="F121" s="38"/>
      <c r="G121" s="7"/>
      <c r="H121" s="3"/>
      <c r="I121" s="42"/>
    </row>
    <row r="122" spans="2:9" s="15" customFormat="1" ht="15.75" customHeight="1" thickBot="1">
      <c r="B122" s="6"/>
      <c r="C122" s="86" t="s">
        <v>77</v>
      </c>
      <c r="D122" s="87"/>
      <c r="E122" s="87"/>
      <c r="F122" s="87"/>
      <c r="G122" s="90" t="s">
        <v>1</v>
      </c>
      <c r="H122" s="90"/>
      <c r="I122" s="42"/>
    </row>
    <row r="123" spans="2:9" s="15" customFormat="1" ht="15">
      <c r="B123" s="6"/>
      <c r="C123" s="80" t="s">
        <v>84</v>
      </c>
      <c r="D123" s="81"/>
      <c r="E123" s="81"/>
      <c r="F123" s="82"/>
      <c r="G123" s="89">
        <f>H109</f>
        <v>0</v>
      </c>
      <c r="H123" s="89"/>
      <c r="I123" s="42"/>
    </row>
    <row r="124" spans="2:9" s="15" customFormat="1" ht="39.6" customHeight="1">
      <c r="B124" s="6"/>
      <c r="C124" s="77" t="s">
        <v>112</v>
      </c>
      <c r="D124" s="78"/>
      <c r="E124" s="78"/>
      <c r="F124" s="79"/>
      <c r="G124" s="89">
        <f>G115</f>
        <v>0</v>
      </c>
      <c r="H124" s="89"/>
      <c r="I124" s="42"/>
    </row>
    <row r="125" spans="2:9" s="15" customFormat="1" ht="40.95" customHeight="1" thickBot="1">
      <c r="B125" s="6"/>
      <c r="C125" s="77" t="s">
        <v>113</v>
      </c>
      <c r="D125" s="78"/>
      <c r="E125" s="78"/>
      <c r="F125" s="79"/>
      <c r="G125" s="89">
        <f>G117</f>
        <v>0</v>
      </c>
      <c r="H125" s="89"/>
      <c r="I125" s="42"/>
    </row>
    <row r="126" spans="2:9" s="15" customFormat="1" ht="35.25" customHeight="1" thickBot="1">
      <c r="B126" s="19"/>
      <c r="C126" s="83" t="s">
        <v>124</v>
      </c>
      <c r="D126" s="84"/>
      <c r="E126" s="84"/>
      <c r="F126" s="85"/>
      <c r="G126" s="88">
        <f>SUM(G123:G125)</f>
        <v>0</v>
      </c>
      <c r="H126" s="88"/>
      <c r="I126" s="42"/>
    </row>
    <row r="127" spans="2:9" s="15" customFormat="1" ht="17.4">
      <c r="B127" s="18"/>
      <c r="C127" s="3"/>
      <c r="D127" s="3"/>
      <c r="E127" s="3"/>
      <c r="F127" s="3"/>
      <c r="G127" s="3"/>
      <c r="H127" s="3"/>
      <c r="I127" s="42"/>
    </row>
    <row r="128" spans="2:9" s="5" customFormat="1" ht="15">
      <c r="B128" s="10"/>
      <c r="C128" s="11"/>
      <c r="D128" s="3"/>
      <c r="E128" s="3"/>
      <c r="F128" s="3"/>
      <c r="G128" s="3"/>
      <c r="H128" s="20"/>
      <c r="I128" s="43"/>
    </row>
    <row r="129" spans="2:9" s="2" customFormat="1" ht="20.4">
      <c r="B129" s="12" t="s">
        <v>2</v>
      </c>
      <c r="C129" s="3"/>
      <c r="D129" s="3"/>
      <c r="E129" s="3"/>
      <c r="F129" s="3"/>
      <c r="G129" s="3"/>
      <c r="H129" s="20"/>
      <c r="I129" s="43"/>
    </row>
    <row r="130" spans="2:8" ht="99.75" customHeight="1">
      <c r="B130" s="76" t="s">
        <v>3</v>
      </c>
      <c r="C130" s="76"/>
      <c r="D130" s="76"/>
      <c r="E130" s="76"/>
      <c r="F130" s="76"/>
      <c r="G130" s="76"/>
      <c r="H130" s="4"/>
    </row>
    <row r="131" spans="2:8" ht="20.4">
      <c r="B131" s="50"/>
      <c r="C131" s="4" t="s">
        <v>99</v>
      </c>
      <c r="D131" s="4"/>
      <c r="E131" s="4"/>
      <c r="F131" s="4"/>
      <c r="G131" s="4"/>
      <c r="H131" s="4"/>
    </row>
    <row r="132" spans="2:8" ht="20.4">
      <c r="B132" s="4"/>
      <c r="C132" s="4"/>
      <c r="D132" s="4"/>
      <c r="E132" s="4"/>
      <c r="F132" s="4"/>
      <c r="G132" s="4"/>
      <c r="H132" s="4"/>
    </row>
  </sheetData>
  <mergeCells count="37">
    <mergeCell ref="B130:G130"/>
    <mergeCell ref="C124:F124"/>
    <mergeCell ref="C123:F123"/>
    <mergeCell ref="C126:F126"/>
    <mergeCell ref="C122:F122"/>
    <mergeCell ref="G126:H126"/>
    <mergeCell ref="C125:F125"/>
    <mergeCell ref="G125:H125"/>
    <mergeCell ref="G123:H123"/>
    <mergeCell ref="G124:H124"/>
    <mergeCell ref="G122:H122"/>
    <mergeCell ref="B104:H104"/>
    <mergeCell ref="B105:H105"/>
    <mergeCell ref="H57:H58"/>
    <mergeCell ref="D57:D58"/>
    <mergeCell ref="F57:F58"/>
    <mergeCell ref="G57:G58"/>
    <mergeCell ref="B57:B58"/>
    <mergeCell ref="C57:C58"/>
    <mergeCell ref="E57:E58"/>
    <mergeCell ref="B1:H1"/>
    <mergeCell ref="B5:B6"/>
    <mergeCell ref="C5:C6"/>
    <mergeCell ref="D5:D6"/>
    <mergeCell ref="E5:E6"/>
    <mergeCell ref="F5:F6"/>
    <mergeCell ref="G5:G6"/>
    <mergeCell ref="H5:H6"/>
    <mergeCell ref="B3:H3"/>
    <mergeCell ref="B111:H111"/>
    <mergeCell ref="B120:H120"/>
    <mergeCell ref="B106:H106"/>
    <mergeCell ref="C114:E114"/>
    <mergeCell ref="C115:E115"/>
    <mergeCell ref="C116:E116"/>
    <mergeCell ref="C117:E117"/>
    <mergeCell ref="C118:E118"/>
  </mergeCell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 Tender</dc:creator>
  <cp:keywords/>
  <dc:description/>
  <cp:lastModifiedBy>Windows User</cp:lastModifiedBy>
  <cp:lastPrinted>2019-11-04T12:32:41Z</cp:lastPrinted>
  <dcterms:created xsi:type="dcterms:W3CDTF">2017-02-12T12:48:48Z</dcterms:created>
  <dcterms:modified xsi:type="dcterms:W3CDTF">2020-07-21T11:24:43Z</dcterms:modified>
  <cp:category/>
  <cp:version/>
  <cp:contentType/>
  <cp:contentStatus/>
</cp:coreProperties>
</file>